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7205" windowHeight="7500" activeTab="1"/>
  </bookViews>
  <sheets>
    <sheet name="वित्तिय" sheetId="12" r:id="rId1"/>
    <sheet name="कृग" sheetId="5" r:id="rId2"/>
    <sheet name="उपचार" sheetId="6" r:id="rId3"/>
    <sheet name="खोप सेवा" sheetId="7" r:id="rId4"/>
    <sheet name="प्रयोगशाला सेवा" sheetId="8" r:id="rId5"/>
    <sheet name="कार्यक्रम सार्वजनिकरण" sheetId="9" r:id="rId6"/>
  </sheets>
  <calcPr calcId="162913"/>
</workbook>
</file>

<file path=xl/calcChain.xml><?xml version="1.0" encoding="utf-8"?>
<calcChain xmlns="http://schemas.openxmlformats.org/spreadsheetml/2006/main">
  <c r="AB19" i="6" l="1"/>
  <c r="L8" i="5"/>
  <c r="M8" i="5"/>
  <c r="N8" i="5"/>
  <c r="O8" i="5"/>
  <c r="L9" i="5"/>
  <c r="M9" i="5"/>
  <c r="N9" i="5"/>
  <c r="O9" i="5"/>
  <c r="P9" i="5" s="1"/>
  <c r="L10" i="5"/>
  <c r="M10" i="5"/>
  <c r="N10" i="5"/>
  <c r="O10" i="5"/>
  <c r="L11" i="5"/>
  <c r="M11" i="5"/>
  <c r="N11" i="5"/>
  <c r="O11" i="5"/>
  <c r="P11" i="5" s="1"/>
  <c r="L12" i="5"/>
  <c r="M12" i="5"/>
  <c r="N12" i="5"/>
  <c r="O12" i="5"/>
  <c r="P12" i="5" s="1"/>
  <c r="L13" i="5"/>
  <c r="M13" i="5"/>
  <c r="N13" i="5"/>
  <c r="O13" i="5"/>
  <c r="P13" i="5" s="1"/>
  <c r="L14" i="5"/>
  <c r="M14" i="5"/>
  <c r="N14" i="5"/>
  <c r="O14" i="5"/>
  <c r="P14" i="5" s="1"/>
  <c r="L15" i="5"/>
  <c r="M15" i="5"/>
  <c r="N15" i="5"/>
  <c r="O15" i="5"/>
  <c r="L16" i="5"/>
  <c r="M16" i="5"/>
  <c r="N16" i="5"/>
  <c r="O16" i="5"/>
  <c r="P16" i="5" s="1"/>
  <c r="L17" i="5"/>
  <c r="M17" i="5"/>
  <c r="N17" i="5"/>
  <c r="O17" i="5"/>
  <c r="P17" i="5" s="1"/>
  <c r="O7" i="5"/>
  <c r="N7" i="5"/>
  <c r="M7" i="5"/>
  <c r="L7" i="5"/>
  <c r="H18" i="5"/>
  <c r="I18" i="5"/>
  <c r="J18" i="5"/>
  <c r="K18" i="5"/>
  <c r="L18" i="5"/>
  <c r="M18" i="5"/>
  <c r="P8" i="5"/>
  <c r="P7" i="5"/>
  <c r="P10" i="5"/>
  <c r="P15" i="5"/>
  <c r="P18" i="5" l="1"/>
  <c r="E9" i="12"/>
  <c r="H9" i="12"/>
  <c r="G9" i="12"/>
  <c r="F9" i="12"/>
  <c r="F15" i="12" s="1"/>
  <c r="E15" i="12"/>
  <c r="G15" i="12"/>
  <c r="AH14" i="8"/>
  <c r="AI14" i="8"/>
  <c r="D9" i="12" l="1"/>
  <c r="D15" i="12" s="1"/>
  <c r="T14" i="5"/>
  <c r="S14" i="5"/>
  <c r="N19" i="8"/>
  <c r="O19" i="8"/>
  <c r="P19" i="8"/>
  <c r="Q19" i="8"/>
  <c r="R19" i="8"/>
  <c r="S19" i="8"/>
  <c r="T19" i="8"/>
  <c r="U19" i="8"/>
  <c r="M19" i="8"/>
  <c r="AC8" i="8"/>
  <c r="AD8" i="8"/>
  <c r="AB8" i="8"/>
  <c r="AA8" i="8"/>
  <c r="V8" i="8"/>
  <c r="AD19" i="8" l="1"/>
  <c r="Z10" i="8"/>
  <c r="D19" i="6"/>
  <c r="E19" i="6"/>
  <c r="F19" i="6"/>
  <c r="G19" i="6"/>
  <c r="H19" i="6"/>
  <c r="I19" i="6"/>
  <c r="J19" i="6"/>
  <c r="K19" i="6"/>
  <c r="D18" i="5"/>
  <c r="E18" i="5"/>
  <c r="F18" i="5"/>
  <c r="G18" i="5"/>
  <c r="O18" i="5" l="1"/>
  <c r="N18" i="5"/>
  <c r="S20" i="7" l="1"/>
  <c r="T20" i="7"/>
  <c r="U20" i="7"/>
  <c r="V20" i="7"/>
  <c r="W20" i="7"/>
  <c r="X20" i="7"/>
  <c r="Y20" i="7"/>
  <c r="O19" i="7"/>
  <c r="O20" i="7" s="1"/>
  <c r="P19" i="7"/>
  <c r="P20" i="7" s="1"/>
  <c r="Q19" i="7"/>
  <c r="Q20" i="7" s="1"/>
  <c r="R19" i="7"/>
  <c r="R20" i="7" s="1"/>
  <c r="V12" i="8"/>
  <c r="W12" i="8"/>
  <c r="V10" i="8"/>
  <c r="Z9" i="6"/>
  <c r="Z10" i="6"/>
  <c r="Z11" i="6"/>
  <c r="Z12" i="6"/>
  <c r="Z13" i="6"/>
  <c r="Z14" i="6"/>
  <c r="Z15" i="6"/>
  <c r="Z16" i="6"/>
  <c r="Z17" i="6"/>
  <c r="Z18" i="6"/>
  <c r="Z8" i="6"/>
  <c r="R19" i="6"/>
  <c r="T8" i="6"/>
  <c r="L19" i="6"/>
  <c r="M19" i="6"/>
  <c r="N19" i="6"/>
  <c r="O19" i="6"/>
  <c r="P19" i="6"/>
  <c r="Q19" i="6"/>
  <c r="S19" i="6"/>
  <c r="X8" i="6" l="1"/>
  <c r="AA8" i="6"/>
  <c r="U12" i="5" l="1"/>
  <c r="U14" i="5" s="1"/>
  <c r="V12" i="5"/>
  <c r="V14" i="5" s="1"/>
  <c r="AA19" i="6" l="1"/>
  <c r="AB9" i="8" l="1"/>
  <c r="AB10" i="8"/>
  <c r="AB11" i="8"/>
  <c r="AB12" i="8"/>
  <c r="AB13" i="8"/>
  <c r="AB14" i="8"/>
  <c r="AB15" i="8"/>
  <c r="AB16" i="8"/>
  <c r="AB17" i="8"/>
  <c r="AB18" i="8"/>
  <c r="AA9" i="8"/>
  <c r="AA10" i="8"/>
  <c r="AA11" i="8"/>
  <c r="AA12" i="8"/>
  <c r="AA13" i="8"/>
  <c r="AA14" i="8"/>
  <c r="AA15" i="8"/>
  <c r="AA16" i="8"/>
  <c r="AA17" i="8"/>
  <c r="AA18" i="8"/>
  <c r="Z9" i="8"/>
  <c r="Z11" i="8"/>
  <c r="Z12" i="8"/>
  <c r="Z13" i="8"/>
  <c r="Z14" i="8"/>
  <c r="Z15" i="8"/>
  <c r="Z16" i="8"/>
  <c r="Z17" i="8"/>
  <c r="Z18" i="8"/>
  <c r="Z8" i="8"/>
  <c r="Y9" i="8"/>
  <c r="Y10" i="8"/>
  <c r="Y11" i="8"/>
  <c r="Y12" i="8"/>
  <c r="Y13" i="8"/>
  <c r="Y14" i="8"/>
  <c r="Y15" i="8"/>
  <c r="Y16" i="8"/>
  <c r="Y17" i="8"/>
  <c r="Y18" i="8"/>
  <c r="Y8" i="8"/>
  <c r="X9" i="8"/>
  <c r="X10" i="8"/>
  <c r="X11" i="8"/>
  <c r="X12" i="8"/>
  <c r="X13" i="8"/>
  <c r="X14" i="8"/>
  <c r="X15" i="8"/>
  <c r="X16" i="8"/>
  <c r="X17" i="8"/>
  <c r="X18" i="8"/>
  <c r="X8" i="8"/>
  <c r="W9" i="8"/>
  <c r="W10" i="8"/>
  <c r="W11" i="8"/>
  <c r="W13" i="8"/>
  <c r="W14" i="8"/>
  <c r="W15" i="8"/>
  <c r="W16" i="8"/>
  <c r="W17" i="8"/>
  <c r="W18" i="8"/>
  <c r="W8" i="8"/>
  <c r="V9" i="8"/>
  <c r="V11" i="8"/>
  <c r="V13" i="8"/>
  <c r="V14" i="8"/>
  <c r="V15" i="8"/>
  <c r="V16" i="8"/>
  <c r="V17" i="8"/>
  <c r="V18" i="8"/>
  <c r="AB19" i="8" l="1"/>
  <c r="AE8" i="8"/>
  <c r="AE19" i="8" s="1"/>
  <c r="V19" i="8"/>
  <c r="AC16" i="8"/>
  <c r="AC11" i="8"/>
  <c r="AC18" i="8"/>
  <c r="AC14" i="8"/>
  <c r="AC12" i="8"/>
  <c r="AC15" i="8"/>
  <c r="AC17" i="8"/>
  <c r="AC13" i="8"/>
  <c r="AC9" i="8"/>
  <c r="AD9" i="7" l="1"/>
  <c r="AC9" i="7"/>
  <c r="U8" i="6"/>
  <c r="V8" i="6"/>
  <c r="W8" i="6"/>
  <c r="AB8" i="6" l="1"/>
  <c r="AA9" i="7" l="1"/>
  <c r="AB9" i="7"/>
  <c r="AE9" i="7"/>
  <c r="AF9" i="7"/>
  <c r="AG9" i="7"/>
  <c r="AH9" i="7"/>
  <c r="AI9" i="7"/>
  <c r="AJ9" i="7"/>
  <c r="AK9" i="7" l="1"/>
  <c r="T9" i="6" l="1"/>
  <c r="U9" i="6"/>
  <c r="V9" i="6"/>
  <c r="W9" i="6"/>
  <c r="X9" i="6"/>
  <c r="Y9" i="6"/>
  <c r="T10" i="6"/>
  <c r="U10" i="6"/>
  <c r="V10" i="6"/>
  <c r="W10" i="6"/>
  <c r="X10" i="6"/>
  <c r="Y10" i="6"/>
  <c r="T11" i="6"/>
  <c r="U11" i="6"/>
  <c r="V11" i="6"/>
  <c r="W11" i="6"/>
  <c r="X11" i="6"/>
  <c r="Y11" i="6"/>
  <c r="T12" i="6"/>
  <c r="U12" i="6"/>
  <c r="V12" i="6"/>
  <c r="W12" i="6"/>
  <c r="X12" i="6"/>
  <c r="Y12" i="6"/>
  <c r="T13" i="6"/>
  <c r="U13" i="6"/>
  <c r="V13" i="6"/>
  <c r="W13" i="6"/>
  <c r="X13" i="6"/>
  <c r="Y13" i="6"/>
  <c r="T14" i="6"/>
  <c r="U14" i="6"/>
  <c r="V14" i="6"/>
  <c r="W14" i="6"/>
  <c r="X14" i="6"/>
  <c r="Y14" i="6"/>
  <c r="T15" i="6"/>
  <c r="U15" i="6"/>
  <c r="V15" i="6"/>
  <c r="W15" i="6"/>
  <c r="X15" i="6"/>
  <c r="Y15" i="6"/>
  <c r="T16" i="6"/>
  <c r="U16" i="6"/>
  <c r="V16" i="6"/>
  <c r="W16" i="6"/>
  <c r="X16" i="6"/>
  <c r="Y16" i="6"/>
  <c r="T17" i="6"/>
  <c r="U17" i="6"/>
  <c r="V17" i="6"/>
  <c r="W17" i="6"/>
  <c r="X17" i="6"/>
  <c r="Y17" i="6"/>
  <c r="T18" i="6"/>
  <c r="U18" i="6"/>
  <c r="V18" i="6"/>
  <c r="W18" i="6"/>
  <c r="X18" i="6"/>
  <c r="Y18" i="6"/>
  <c r="T19" i="6" l="1"/>
  <c r="AB15" i="6"/>
  <c r="AB11" i="6"/>
  <c r="AB10" i="6"/>
  <c r="AB9" i="6"/>
  <c r="AB17" i="6"/>
  <c r="AB18" i="6"/>
  <c r="AB16" i="6"/>
  <c r="AB14" i="6"/>
  <c r="AB13" i="6"/>
  <c r="AB12" i="6"/>
  <c r="AH14" i="7" l="1"/>
  <c r="AJ19" i="7" l="1"/>
  <c r="AI19" i="7"/>
  <c r="AH19" i="7"/>
  <c r="AG19" i="7"/>
  <c r="AF19" i="7"/>
  <c r="AE19" i="7"/>
  <c r="AD19" i="7"/>
  <c r="AC19" i="7"/>
  <c r="AB19" i="7"/>
  <c r="AA19" i="7"/>
  <c r="Z19" i="7"/>
  <c r="AJ18" i="7"/>
  <c r="AI18" i="7"/>
  <c r="AH18" i="7"/>
  <c r="AG18" i="7"/>
  <c r="AF18" i="7"/>
  <c r="AE18" i="7"/>
  <c r="AD18" i="7"/>
  <c r="AC18" i="7"/>
  <c r="AB18" i="7"/>
  <c r="AA18" i="7"/>
  <c r="Z18" i="7"/>
  <c r="AJ17" i="7"/>
  <c r="AI17" i="7"/>
  <c r="AH17" i="7"/>
  <c r="AG17" i="7"/>
  <c r="AF17" i="7"/>
  <c r="AE17" i="7"/>
  <c r="AD17" i="7"/>
  <c r="AC17" i="7"/>
  <c r="AB17" i="7"/>
  <c r="AA17" i="7"/>
  <c r="Z17" i="7"/>
  <c r="AJ16" i="7"/>
  <c r="AI16" i="7"/>
  <c r="AH16" i="7"/>
  <c r="AG16" i="7"/>
  <c r="AF16" i="7"/>
  <c r="AE16" i="7"/>
  <c r="AD16" i="7"/>
  <c r="AC16" i="7"/>
  <c r="AB16" i="7"/>
  <c r="AA16" i="7"/>
  <c r="Z16" i="7"/>
  <c r="AJ15" i="7"/>
  <c r="AH15" i="7"/>
  <c r="AG15" i="7"/>
  <c r="AF15" i="7"/>
  <c r="AE15" i="7"/>
  <c r="AD15" i="7"/>
  <c r="AC15" i="7"/>
  <c r="AB15" i="7"/>
  <c r="AA15" i="7"/>
  <c r="Z15" i="7"/>
  <c r="AJ14" i="7"/>
  <c r="AI14" i="7"/>
  <c r="AG14" i="7"/>
  <c r="AF14" i="7"/>
  <c r="AE14" i="7"/>
  <c r="AD14" i="7"/>
  <c r="AC14" i="7"/>
  <c r="AB14" i="7"/>
  <c r="AA14" i="7"/>
  <c r="Z14" i="7"/>
  <c r="AJ13" i="7"/>
  <c r="AH13" i="7"/>
  <c r="AG13" i="7"/>
  <c r="AF13" i="7"/>
  <c r="AE13" i="7"/>
  <c r="AD13" i="7"/>
  <c r="AC13" i="7"/>
  <c r="AB13" i="7"/>
  <c r="AA13" i="7"/>
  <c r="AJ12" i="7"/>
  <c r="AI12" i="7"/>
  <c r="AH12" i="7"/>
  <c r="AG12" i="7"/>
  <c r="AF12" i="7"/>
  <c r="AE12" i="7"/>
  <c r="AD12" i="7"/>
  <c r="AC12" i="7"/>
  <c r="AB12" i="7"/>
  <c r="AA12" i="7"/>
  <c r="Z12" i="7"/>
  <c r="AJ11" i="7"/>
  <c r="AI11" i="7"/>
  <c r="AH11" i="7"/>
  <c r="AG11" i="7"/>
  <c r="AF11" i="7"/>
  <c r="AE11" i="7"/>
  <c r="AD11" i="7"/>
  <c r="AC11" i="7"/>
  <c r="AA11" i="7"/>
  <c r="Z11" i="7"/>
  <c r="AJ10" i="7"/>
  <c r="AI10" i="7"/>
  <c r="AH10" i="7"/>
  <c r="AG10" i="7"/>
  <c r="AF10" i="7"/>
  <c r="AE10" i="7"/>
  <c r="AD10" i="7"/>
  <c r="AC10" i="7"/>
  <c r="AA10" i="7"/>
  <c r="Z20" i="7" l="1"/>
  <c r="AD20" i="7"/>
  <c r="AH20" i="7"/>
  <c r="AF20" i="7"/>
  <c r="AI20" i="7"/>
  <c r="AJ20" i="7"/>
  <c r="AK19" i="7"/>
  <c r="AK15" i="7"/>
  <c r="AK11" i="7"/>
  <c r="AG20" i="7"/>
  <c r="AK14" i="7"/>
  <c r="AK18" i="7"/>
  <c r="AK13" i="7"/>
  <c r="AK17" i="7"/>
  <c r="AC20" i="7"/>
  <c r="AK10" i="7"/>
  <c r="AA20" i="7"/>
  <c r="AE20" i="7"/>
  <c r="AK12" i="7"/>
  <c r="AK16" i="7"/>
  <c r="AK20" i="7" l="1"/>
  <c r="W19" i="8" l="1"/>
  <c r="AA19" i="8"/>
  <c r="X19" i="8"/>
  <c r="X19" i="6"/>
  <c r="U19" i="6"/>
  <c r="Y19" i="6"/>
  <c r="V19" i="6"/>
  <c r="Y19" i="8"/>
  <c r="W19" i="6"/>
  <c r="Z19" i="8" l="1"/>
  <c r="AC10" i="8"/>
  <c r="AC19" i="8" s="1"/>
</calcChain>
</file>

<file path=xl/sharedStrings.xml><?xml version="1.0" encoding="utf-8"?>
<sst xmlns="http://schemas.openxmlformats.org/spreadsheetml/2006/main" count="318" uniqueCount="127">
  <si>
    <t>प्रदेश</t>
  </si>
  <si>
    <t>जम्मा</t>
  </si>
  <si>
    <t>गाई</t>
  </si>
  <si>
    <t>भैंसी</t>
  </si>
  <si>
    <t>मेडिकल</t>
  </si>
  <si>
    <t>माईनर सर्जरी</t>
  </si>
  <si>
    <t>गोबर परिक्षण</t>
  </si>
  <si>
    <t>थुनेलो परिक्षण</t>
  </si>
  <si>
    <t>पिसाब परिक्षण</t>
  </si>
  <si>
    <t>पोष्टमार्टम</t>
  </si>
  <si>
    <t>क्र सं</t>
  </si>
  <si>
    <t>पुँजीगत</t>
  </si>
  <si>
    <t>चालु</t>
  </si>
  <si>
    <t>बाख्रा</t>
  </si>
  <si>
    <t>मेजर सर्जरी</t>
  </si>
  <si>
    <t>सालः</t>
  </si>
  <si>
    <t>महिनाः</t>
  </si>
  <si>
    <t>स्किन स्क्रयापिङ</t>
  </si>
  <si>
    <t>कुल</t>
  </si>
  <si>
    <t>अघिल्लो महिनासम्म</t>
  </si>
  <si>
    <t>यस महिना</t>
  </si>
  <si>
    <t>कैफियत</t>
  </si>
  <si>
    <t>बजेट प्राप्त</t>
  </si>
  <si>
    <t>बजेटको प्रकार</t>
  </si>
  <si>
    <t>उपचार सेवा विवरण</t>
  </si>
  <si>
    <t>क्रियाकलाप विवरण</t>
  </si>
  <si>
    <t>खोप सेवा विवरण</t>
  </si>
  <si>
    <t>प्रयोगशाला सेवा विवरण</t>
  </si>
  <si>
    <t>संघीय कार्यालय वा कार्यक्रमको नाम</t>
  </si>
  <si>
    <t>भे.अ.प.से.वि.केन्द्रमा</t>
  </si>
  <si>
    <t>जिल्ला</t>
  </si>
  <si>
    <t>पोल्ट्री डिजिज</t>
  </si>
  <si>
    <t>फिस डिजिज</t>
  </si>
  <si>
    <t>हालसम्म</t>
  </si>
  <si>
    <t>क्र.सं.</t>
  </si>
  <si>
    <t>गाइनोको लोजिकल</t>
  </si>
  <si>
    <t>Ranikhet</t>
  </si>
  <si>
    <t>CSF</t>
  </si>
  <si>
    <t>PPR</t>
  </si>
  <si>
    <t>Rabies</t>
  </si>
  <si>
    <t>DHPPL</t>
  </si>
  <si>
    <t>FMD</t>
  </si>
  <si>
    <t>Anthrax</t>
  </si>
  <si>
    <t>पानी जाँच</t>
  </si>
  <si>
    <t>भेडा</t>
  </si>
  <si>
    <t>कुकुर</t>
  </si>
  <si>
    <t>बिरालो</t>
  </si>
  <si>
    <t>बंगुर</t>
  </si>
  <si>
    <t>कुखुरा</t>
  </si>
  <si>
    <t>आ.व.</t>
  </si>
  <si>
    <t>दोस्रो</t>
  </si>
  <si>
    <t>तृतीय</t>
  </si>
  <si>
    <t>तनहुँ</t>
  </si>
  <si>
    <t>देवघाट गाँउपालिका</t>
  </si>
  <si>
    <t xml:space="preserve">आबूँखैरनी गा.पा. </t>
  </si>
  <si>
    <t xml:space="preserve">वन्दिपुर गाँउपालिका </t>
  </si>
  <si>
    <t xml:space="preserve">शुक्लागण्डकी नगरपालिका </t>
  </si>
  <si>
    <t xml:space="preserve">भिमाद नगरपालिका </t>
  </si>
  <si>
    <t xml:space="preserve">भानु  नगरपालिका </t>
  </si>
  <si>
    <t xml:space="preserve">म्याग्दे गाँउपालिका </t>
  </si>
  <si>
    <t>व्यास नगरपालिका</t>
  </si>
  <si>
    <t>ऋषिङ गाँउपालिका</t>
  </si>
  <si>
    <t>घिरिङ गाँउपालिका</t>
  </si>
  <si>
    <t>शुक्लागण्डकी नगरपालिका</t>
  </si>
  <si>
    <t>म्याग्दे गाँउपालिका</t>
  </si>
  <si>
    <t>वन्दिपुर गाँउपालिका</t>
  </si>
  <si>
    <t>भानु नगरपालिका</t>
  </si>
  <si>
    <t>भिमाद नगरपालिका</t>
  </si>
  <si>
    <t>आँवुखैरनी गाँउपालिका</t>
  </si>
  <si>
    <t>ऋषिङ गाँउपालिकम</t>
  </si>
  <si>
    <t xml:space="preserve"> </t>
  </si>
  <si>
    <t xml:space="preserve"> कृषि तथा भूमि व्यवस्था मन्त्रालय</t>
  </si>
  <si>
    <t>गण्डकी प्रदेश सरकार</t>
  </si>
  <si>
    <t>पहिलो</t>
  </si>
  <si>
    <t>चौथो</t>
  </si>
  <si>
    <t>स्थानिय तहको नाम</t>
  </si>
  <si>
    <t>गत महिना सम्मको कृ.ग. विवरण</t>
  </si>
  <si>
    <t>यस महिनाको कृ.ग. विवरण</t>
  </si>
  <si>
    <t>हाल सम्मको कृ.ग. विवरण</t>
  </si>
  <si>
    <t>गार्इ</t>
  </si>
  <si>
    <t>भैसी</t>
  </si>
  <si>
    <t xml:space="preserve"> कृषि तथा भुमि व्यवस्था मन्त्रालय</t>
  </si>
  <si>
    <t>हालसम्मको खर्च जम्मा</t>
  </si>
  <si>
    <r>
      <t xml:space="preserve">वार्षिक बजेट </t>
    </r>
    <r>
      <rPr>
        <sz val="10"/>
        <color theme="1"/>
        <rFont val="Kalimati"/>
        <charset val="1"/>
      </rPr>
      <t>रु लाखमा</t>
    </r>
  </si>
  <si>
    <r>
      <t xml:space="preserve">त्रैमासिक बजेट </t>
    </r>
    <r>
      <rPr>
        <sz val="10"/>
        <color theme="1"/>
        <rFont val="Kalimati"/>
        <charset val="1"/>
      </rPr>
      <t>रु लाखमा</t>
    </r>
  </si>
  <si>
    <t>RDT</t>
  </si>
  <si>
    <t xml:space="preserve">बित्तिय प्रगति विवरण </t>
  </si>
  <si>
    <t>घिरीङ गाँउपालिका</t>
  </si>
  <si>
    <t>भेटेरिनरी अस्पताल तथा पशु सेवा कार्यालय, तनहुँ</t>
  </si>
  <si>
    <t>USG</t>
  </si>
  <si>
    <t>Goat Castretion</t>
  </si>
  <si>
    <t>रुद्र सिंह ठकुरी</t>
  </si>
  <si>
    <t>रोशन मल्ल ठकुरी</t>
  </si>
  <si>
    <t>सुदिप पन्थ</t>
  </si>
  <si>
    <t>मुक्तिलाल चौरासीया</t>
  </si>
  <si>
    <t>मिन बहादुर राना</t>
  </si>
  <si>
    <t>कृत्रिम गर्भधान कर्ता</t>
  </si>
  <si>
    <t>भेटेरिनरी अस्पताल तनहुँ</t>
  </si>
  <si>
    <t>कार्यालयको नामः भेटेरिनरी अस्पताल तथा पशु सेवा कार्यालय तनहुँ</t>
  </si>
  <si>
    <t>कार्यालयको नामः भेटेरिनरी अस्पताल तथा पशु सेवा कार्यालय, तनहुँ</t>
  </si>
  <si>
    <t>फागुराम थापा</t>
  </si>
  <si>
    <t>ललित बहादुर खत्रि</t>
  </si>
  <si>
    <t>Blood test</t>
  </si>
  <si>
    <t>हालसम्मको</t>
  </si>
  <si>
    <t>महिनाः श्रावण</t>
  </si>
  <si>
    <t>श्रावण</t>
  </si>
  <si>
    <t>083/84</t>
  </si>
  <si>
    <t>कार्यक्रमको नाम</t>
  </si>
  <si>
    <t>कार्यक्रम सार्वजनिकण तथा सार्वजनिक सुनुवाई</t>
  </si>
  <si>
    <t>अवधि</t>
  </si>
  <si>
    <t>20८3 साल श्रावण महिनाको कृ.ग प्रगती</t>
  </si>
  <si>
    <t>कृषि, भूमि व्यवस्था तथा सहकारी मन्त्रालय</t>
  </si>
  <si>
    <t>महिनाःश्रावण</t>
  </si>
  <si>
    <t>आ.व. २०८3/८4</t>
  </si>
  <si>
    <t xml:space="preserve"> कृषि, भूमि व्यवस्था तथा सहकारी मन्त्रालय</t>
  </si>
  <si>
    <t>जम्मा सहभागी</t>
  </si>
  <si>
    <t>2083।04।21</t>
  </si>
  <si>
    <t>परिक्षणको किसिम</t>
  </si>
  <si>
    <t>परिक्षण नतिजा</t>
  </si>
  <si>
    <t>E-canis/Anaplasma</t>
  </si>
  <si>
    <t>CPV/CCV</t>
  </si>
  <si>
    <t>CDV</t>
  </si>
  <si>
    <t>IBD</t>
  </si>
  <si>
    <t>Positive</t>
  </si>
  <si>
    <t>Negative</t>
  </si>
  <si>
    <t>Blood test (Hematology)</t>
  </si>
  <si>
    <t>Blood test (Heamatology)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</si>
</sst>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[$-4000439]0"/>
    <numFmt numFmtId="165" formatCode="[$-4000439]0.00"/>
    <numFmt numFmtId="166" formatCode="[$-4000439]0.000"/>
    <numFmt numFmtId="167" formatCode="[$-4000439]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10"/>
      <name val="Arial"/>
      <family val="2"/>
    </font>
    <font>
      <b/>
      <sz val="11"/>
      <color theme="1"/>
      <name val="Kalimati"/>
      <charset val="1"/>
    </font>
    <font>
      <b/>
      <sz val="12"/>
      <color rgb="FFFF0000"/>
      <name val="Kalimati"/>
      <charset val="1"/>
    </font>
    <font>
      <sz val="9"/>
      <color rgb="FFFF0000"/>
      <name val="Kalimati"/>
      <charset val="1"/>
    </font>
    <font>
      <sz val="10"/>
      <color rgb="FFFF0000"/>
      <name val="Kalimati"/>
      <charset val="1"/>
    </font>
    <font>
      <sz val="10"/>
      <color theme="1"/>
      <name val="Kalimati"/>
      <charset val="1"/>
    </font>
    <font>
      <b/>
      <sz val="10"/>
      <color theme="1"/>
      <name val="Kalimati"/>
      <charset val="1"/>
    </font>
    <font>
      <sz val="9"/>
      <color theme="1"/>
      <name val="Kalimati"/>
      <charset val="1"/>
    </font>
    <font>
      <sz val="9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9"/>
      <color theme="1"/>
      <name val="Kalimati"/>
      <charset val="1"/>
    </font>
    <font>
      <u/>
      <sz val="11"/>
      <color theme="10"/>
      <name val="Calibri"/>
      <family val="2"/>
      <scheme val="minor"/>
    </font>
    <font>
      <sz val="10"/>
      <color theme="1"/>
      <name val="Nirmala UI"/>
      <family val="2"/>
      <charset val="1"/>
    </font>
    <font>
      <sz val="12"/>
      <color theme="1"/>
      <name val="Kalimati"/>
      <charset val="1"/>
    </font>
    <font>
      <sz val="12"/>
      <color rgb="FF000000"/>
      <name val="Kalimati"/>
      <charset val="1"/>
    </font>
    <font>
      <sz val="11"/>
      <name val="Kalimati"/>
      <charset val="1"/>
    </font>
    <font>
      <sz val="11"/>
      <color theme="1"/>
      <name val="Cambria"/>
      <family val="1"/>
      <scheme val="major"/>
    </font>
    <font>
      <sz val="11"/>
      <color rgb="FF000000"/>
      <name val="Kalimati"/>
      <charset val="1"/>
    </font>
    <font>
      <b/>
      <sz val="11"/>
      <color rgb="FF000000"/>
      <name val="Kalimati"/>
      <charset val="1"/>
    </font>
    <font>
      <i/>
      <sz val="11"/>
      <color theme="1"/>
      <name val="Kalimati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9D9D9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4" fillId="0" borderId="0"/>
    <xf numFmtId="0" fontId="2" fillId="0" borderId="0"/>
    <xf numFmtId="0" fontId="2" fillId="0" borderId="0"/>
    <xf numFmtId="0" fontId="2" fillId="0" borderId="0"/>
  </cellStyleXfs>
  <cellXfs count="193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/>
    <xf numFmtId="0" fontId="3" fillId="0" borderId="0" xfId="0" applyFont="1"/>
    <xf numFmtId="0" fontId="15" fillId="0" borderId="1" xfId="0" applyFont="1" applyBorder="1" applyAlignment="1">
      <alignment horizontal="center" vertical="top" wrapText="1" readingOrder="1"/>
    </xf>
    <xf numFmtId="0" fontId="16" fillId="0" borderId="1" xfId="0" applyFont="1" applyBorder="1" applyAlignment="1">
      <alignment horizontal="left" vertical="top" wrapText="1" readingOrder="1"/>
    </xf>
    <xf numFmtId="0" fontId="16" fillId="0" borderId="1" xfId="0" applyFont="1" applyBorder="1" applyAlignment="1">
      <alignment horizontal="center" vertical="top" wrapText="1" readingOrder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 wrapText="1"/>
    </xf>
    <xf numFmtId="167" fontId="17" fillId="3" borderId="1" xfId="1" applyNumberFormat="1" applyFont="1" applyFill="1" applyBorder="1" applyAlignment="1">
      <alignment horizontal="right" vertical="center" wrapText="1"/>
    </xf>
    <xf numFmtId="167" fontId="17" fillId="3" borderId="1" xfId="1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6" fontId="1" fillId="4" borderId="1" xfId="0" applyNumberFormat="1" applyFont="1" applyFill="1" applyBorder="1"/>
    <xf numFmtId="165" fontId="1" fillId="4" borderId="1" xfId="0" applyNumberFormat="1" applyFont="1" applyFill="1" applyBorder="1"/>
    <xf numFmtId="167" fontId="1" fillId="4" borderId="1" xfId="0" applyNumberFormat="1" applyFont="1" applyFill="1" applyBorder="1"/>
    <xf numFmtId="0" fontId="1" fillId="0" borderId="0" xfId="0" applyNumberFormat="1" applyFont="1" applyAlignment="1">
      <alignment horizontal="left" vertical="top"/>
    </xf>
    <xf numFmtId="0" fontId="7" fillId="0" borderId="0" xfId="0" applyNumberFormat="1" applyFont="1" applyAlignment="1">
      <alignment horizontal="left" vertical="top"/>
    </xf>
    <xf numFmtId="164" fontId="3" fillId="5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right"/>
    </xf>
    <xf numFmtId="0" fontId="1" fillId="5" borderId="1" xfId="0" applyFont="1" applyFill="1" applyBorder="1"/>
    <xf numFmtId="167" fontId="1" fillId="5" borderId="1" xfId="0" applyNumberFormat="1" applyFont="1" applyFill="1" applyBorder="1"/>
    <xf numFmtId="164" fontId="1" fillId="5" borderId="1" xfId="0" applyNumberFormat="1" applyFont="1" applyFill="1" applyBorder="1"/>
    <xf numFmtId="165" fontId="1" fillId="5" borderId="1" xfId="0" applyNumberFormat="1" applyFont="1" applyFill="1" applyBorder="1"/>
    <xf numFmtId="0" fontId="1" fillId="5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Alignment="1">
      <alignment horizontal="left" vertical="top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 readingOrder="1"/>
    </xf>
    <xf numFmtId="0" fontId="16" fillId="0" borderId="13" xfId="0" applyFont="1" applyBorder="1" applyAlignment="1">
      <alignment vertical="center" wrapText="1" readingOrder="1"/>
    </xf>
    <xf numFmtId="164" fontId="16" fillId="0" borderId="2" xfId="0" applyNumberFormat="1" applyFont="1" applyBorder="1" applyAlignment="1">
      <alignment horizontal="center" vertical="center" wrapText="1" readingOrder="1"/>
    </xf>
    <xf numFmtId="164" fontId="16" fillId="6" borderId="13" xfId="0" applyNumberFormat="1" applyFont="1" applyFill="1" applyBorder="1" applyAlignment="1">
      <alignment horizontal="center" vertical="center" wrapText="1" readingOrder="1"/>
    </xf>
    <xf numFmtId="0" fontId="19" fillId="7" borderId="13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top" wrapText="1" readingOrder="1"/>
    </xf>
    <xf numFmtId="164" fontId="19" fillId="0" borderId="5" xfId="0" applyNumberFormat="1" applyFont="1" applyBorder="1" applyAlignment="1">
      <alignment horizontal="left" vertical="center"/>
    </xf>
    <xf numFmtId="164" fontId="19" fillId="0" borderId="13" xfId="0" applyNumberFormat="1" applyFont="1" applyBorder="1" applyAlignment="1">
      <alignment horizontal="left" vertical="center"/>
    </xf>
    <xf numFmtId="164" fontId="16" fillId="6" borderId="1" xfId="0" applyNumberFormat="1" applyFont="1" applyFill="1" applyBorder="1" applyAlignment="1">
      <alignment horizontal="center" vertical="center" wrapText="1" readingOrder="1"/>
    </xf>
    <xf numFmtId="164" fontId="1" fillId="0" borderId="0" xfId="0" applyNumberFormat="1" applyFont="1" applyAlignment="1">
      <alignment vertical="center"/>
    </xf>
    <xf numFmtId="0" fontId="19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 wrapText="1" readingOrder="1"/>
    </xf>
    <xf numFmtId="0" fontId="16" fillId="0" borderId="1" xfId="0" applyFont="1" applyBorder="1" applyAlignment="1">
      <alignment vertical="center" wrapText="1" readingOrder="1"/>
    </xf>
    <xf numFmtId="0" fontId="3" fillId="5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3" fillId="5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2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/>
    </xf>
    <xf numFmtId="164" fontId="20" fillId="0" borderId="5" xfId="0" applyNumberFormat="1" applyFont="1" applyBorder="1" applyAlignment="1">
      <alignment horizontal="left" vertical="center"/>
    </xf>
    <xf numFmtId="164" fontId="20" fillId="0" borderId="13" xfId="0" applyNumberFormat="1" applyFont="1" applyBorder="1" applyAlignment="1">
      <alignment horizontal="left" vertical="center"/>
    </xf>
    <xf numFmtId="164" fontId="20" fillId="2" borderId="5" xfId="0" applyNumberFormat="1" applyFont="1" applyFill="1" applyBorder="1" applyAlignment="1">
      <alignment horizontal="left" vertical="center"/>
    </xf>
    <xf numFmtId="164" fontId="20" fillId="2" borderId="13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164" fontId="20" fillId="6" borderId="13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 applyAlignment="1"/>
    <xf numFmtId="0" fontId="7" fillId="0" borderId="1" xfId="0" applyFont="1" applyBorder="1"/>
    <xf numFmtId="165" fontId="1" fillId="0" borderId="1" xfId="0" applyNumberFormat="1" applyFont="1" applyBorder="1" applyAlignment="1">
      <alignment horizontal="right" indent="1"/>
    </xf>
    <xf numFmtId="165" fontId="1" fillId="0" borderId="1" xfId="0" applyNumberFormat="1" applyFont="1" applyBorder="1" applyAlignment="1">
      <alignment horizontal="right"/>
    </xf>
    <xf numFmtId="165" fontId="17" fillId="3" borderId="1" xfId="1" applyNumberFormat="1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9">
    <cellStyle name="Comma 2" xfId="2"/>
    <cellStyle name="Comma 2 2" xfId="4"/>
    <cellStyle name="Comma 23" xfId="5"/>
    <cellStyle name="Comma 3" xfId="6"/>
    <cellStyle name="Hyperlink 2" xfId="7"/>
    <cellStyle name="Normal" xfId="0" builtinId="0"/>
    <cellStyle name="Normal 10" xfId="3"/>
    <cellStyle name="Normal 11" xfId="8"/>
    <cellStyle name="Normal 12" xfId="9"/>
    <cellStyle name="Normal 13" xfId="10"/>
    <cellStyle name="Normal 13 2" xfId="11"/>
    <cellStyle name="Normal 2" xfId="1"/>
    <cellStyle name="Normal 2 2" xfId="12"/>
    <cellStyle name="Normal 2 3" xfId="13"/>
    <cellStyle name="Normal 2 3 2" xfId="14"/>
    <cellStyle name="Normal 3" xfId="15"/>
    <cellStyle name="Normal 4" xfId="16"/>
    <cellStyle name="Normal 4 2" xfId="17"/>
    <cellStyle name="Normal 5" xfId="18"/>
    <cellStyle name="Normal 5 2" xfId="19"/>
    <cellStyle name="Normal 58" xfId="20"/>
    <cellStyle name="Normal 6" xfId="21"/>
    <cellStyle name="Normal 6 2" xfId="22"/>
    <cellStyle name="Normal 7" xfId="23"/>
    <cellStyle name="Normal 8" xfId="24"/>
    <cellStyle name="Normal 8 2" xfId="25"/>
    <cellStyle name="Normal 9" xfId="26"/>
    <cellStyle name="Normal 9 2" xfId="27"/>
    <cellStyle name="Normal 9 3" xf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190501</xdr:rowOff>
    </xdr:from>
    <xdr:to>
      <xdr:col>1</xdr:col>
      <xdr:colOff>885826</xdr:colOff>
      <xdr:row>2</xdr:row>
      <xdr:rowOff>277586</xdr:rowOff>
    </xdr:to>
    <xdr:pic>
      <xdr:nvPicPr>
        <xdr:cNvPr id="2" name="Picture 1" descr="gon in color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90501"/>
          <a:ext cx="1047750" cy="97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200026</xdr:colOff>
      <xdr:row>0</xdr:row>
      <xdr:rowOff>190501</xdr:rowOff>
    </xdr:from>
    <xdr:to>
      <xdr:col>1</xdr:col>
      <xdr:colOff>885826</xdr:colOff>
      <xdr:row>2</xdr:row>
      <xdr:rowOff>277586</xdr:rowOff>
    </xdr:to>
    <xdr:pic>
      <xdr:nvPicPr>
        <xdr:cNvPr id="5" name="Picture 4" descr="gon in color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90501"/>
          <a:ext cx="1047750" cy="97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200026</xdr:colOff>
      <xdr:row>0</xdr:row>
      <xdr:rowOff>190501</xdr:rowOff>
    </xdr:from>
    <xdr:to>
      <xdr:col>1</xdr:col>
      <xdr:colOff>885826</xdr:colOff>
      <xdr:row>2</xdr:row>
      <xdr:rowOff>277586</xdr:rowOff>
    </xdr:to>
    <xdr:pic>
      <xdr:nvPicPr>
        <xdr:cNvPr id="4" name="Picture 3" descr="gon in color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90501"/>
          <a:ext cx="1047750" cy="97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200026</xdr:colOff>
      <xdr:row>0</xdr:row>
      <xdr:rowOff>190501</xdr:rowOff>
    </xdr:from>
    <xdr:to>
      <xdr:col>1</xdr:col>
      <xdr:colOff>885826</xdr:colOff>
      <xdr:row>2</xdr:row>
      <xdr:rowOff>277586</xdr:rowOff>
    </xdr:to>
    <xdr:pic>
      <xdr:nvPicPr>
        <xdr:cNvPr id="6" name="Picture 5" descr="gon in color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6" y="190501"/>
          <a:ext cx="1047750" cy="97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0</xdr:row>
      <xdr:rowOff>190500</xdr:rowOff>
    </xdr:from>
    <xdr:to>
      <xdr:col>1</xdr:col>
      <xdr:colOff>904875</xdr:colOff>
      <xdr:row>3</xdr:row>
      <xdr:rowOff>0</xdr:rowOff>
    </xdr:to>
    <xdr:pic>
      <xdr:nvPicPr>
        <xdr:cNvPr id="3" name="Picture 2" descr="gon in colo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90500"/>
          <a:ext cx="1094464" cy="922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0</xdr:row>
      <xdr:rowOff>190500</xdr:rowOff>
    </xdr:from>
    <xdr:to>
      <xdr:col>1</xdr:col>
      <xdr:colOff>904875</xdr:colOff>
      <xdr:row>3</xdr:row>
      <xdr:rowOff>0</xdr:rowOff>
    </xdr:to>
    <xdr:pic>
      <xdr:nvPicPr>
        <xdr:cNvPr id="7" name="Picture 6" descr="gon in color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90500"/>
          <a:ext cx="1094464" cy="922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0</xdr:row>
      <xdr:rowOff>190500</xdr:rowOff>
    </xdr:from>
    <xdr:to>
      <xdr:col>1</xdr:col>
      <xdr:colOff>904875</xdr:colOff>
      <xdr:row>3</xdr:row>
      <xdr:rowOff>0</xdr:rowOff>
    </xdr:to>
    <xdr:pic>
      <xdr:nvPicPr>
        <xdr:cNvPr id="8" name="Picture 7" descr="gon in color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90500"/>
          <a:ext cx="1094464" cy="922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0</xdr:row>
      <xdr:rowOff>190500</xdr:rowOff>
    </xdr:from>
    <xdr:to>
      <xdr:col>1</xdr:col>
      <xdr:colOff>904875</xdr:colOff>
      <xdr:row>3</xdr:row>
      <xdr:rowOff>0</xdr:rowOff>
    </xdr:to>
    <xdr:pic>
      <xdr:nvPicPr>
        <xdr:cNvPr id="9" name="Picture 8" descr="gon in color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90500"/>
          <a:ext cx="1094464" cy="922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142875</xdr:rowOff>
    </xdr:from>
    <xdr:to>
      <xdr:col>1</xdr:col>
      <xdr:colOff>743042</xdr:colOff>
      <xdr:row>2</xdr:row>
      <xdr:rowOff>247329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42875"/>
          <a:ext cx="106689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369093</xdr:colOff>
      <xdr:row>0</xdr:row>
      <xdr:rowOff>154781</xdr:rowOff>
    </xdr:from>
    <xdr:to>
      <xdr:col>1</xdr:col>
      <xdr:colOff>1066891</xdr:colOff>
      <xdr:row>2</xdr:row>
      <xdr:rowOff>254472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093" y="154781"/>
          <a:ext cx="106689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133350</xdr:rowOff>
    </xdr:from>
    <xdr:to>
      <xdr:col>1</xdr:col>
      <xdr:colOff>800192</xdr:colOff>
      <xdr:row>2</xdr:row>
      <xdr:rowOff>237804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33350"/>
          <a:ext cx="106689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zoomScale="80" zoomScaleNormal="80" workbookViewId="0">
      <selection activeCell="A2" sqref="A2:L2"/>
    </sheetView>
  </sheetViews>
  <sheetFormatPr defaultColWidth="9.140625" defaultRowHeight="23.25" x14ac:dyDescent="0.6"/>
  <cols>
    <col min="1" max="1" width="9.140625" style="41"/>
    <col min="2" max="2" width="15.42578125" style="3" bestFit="1" customWidth="1"/>
    <col min="3" max="3" width="12.140625" style="3" customWidth="1"/>
    <col min="4" max="4" width="19.5703125" style="3" bestFit="1" customWidth="1"/>
    <col min="5" max="7" width="16.42578125" style="3" bestFit="1" customWidth="1"/>
    <col min="8" max="8" width="18.28515625" style="3" bestFit="1" customWidth="1"/>
    <col min="9" max="9" width="18" style="3" customWidth="1"/>
    <col min="10" max="10" width="17.7109375" style="3" customWidth="1"/>
    <col min="11" max="11" width="19.28515625" style="3" customWidth="1"/>
    <col min="12" max="12" width="14.28515625" style="3" customWidth="1"/>
    <col min="13" max="14" width="13.42578125" style="3" bestFit="1" customWidth="1"/>
    <col min="15" max="15" width="12.28515625" style="3" bestFit="1" customWidth="1"/>
    <col min="16" max="16" width="9.42578125" style="3" bestFit="1" customWidth="1"/>
    <col min="17" max="17" width="12.7109375" style="3" customWidth="1"/>
    <col min="18" max="19" width="9.42578125" style="3" bestFit="1" customWidth="1"/>
    <col min="20" max="20" width="14" style="3" bestFit="1" customWidth="1"/>
    <col min="21" max="21" width="9.85546875" style="3" customWidth="1"/>
    <col min="22" max="22" width="9.140625" style="3"/>
    <col min="23" max="23" width="11.5703125" style="3" customWidth="1"/>
    <col min="24" max="24" width="9.42578125" style="3" bestFit="1" customWidth="1"/>
    <col min="25" max="16384" width="9.140625" style="3"/>
  </cols>
  <sheetData>
    <row r="1" spans="1:25" x14ac:dyDescent="0.6">
      <c r="A1" s="128" t="s">
        <v>72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6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4" x14ac:dyDescent="0.6">
      <c r="A3" s="130" t="s">
        <v>88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6">
      <c r="A4" s="41" t="s">
        <v>15</v>
      </c>
      <c r="B4" s="51" t="s">
        <v>106</v>
      </c>
      <c r="K4" s="59" t="s">
        <v>104</v>
      </c>
    </row>
    <row r="5" spans="1:25" s="6" customFormat="1" x14ac:dyDescent="0.25">
      <c r="A5" s="131" t="s">
        <v>10</v>
      </c>
      <c r="B5" s="131" t="s">
        <v>22</v>
      </c>
      <c r="C5" s="131" t="s">
        <v>23</v>
      </c>
      <c r="D5" s="131" t="s">
        <v>83</v>
      </c>
      <c r="E5" s="133" t="s">
        <v>84</v>
      </c>
      <c r="F5" s="133"/>
      <c r="G5" s="133"/>
      <c r="H5" s="133"/>
      <c r="I5" s="134" t="s">
        <v>86</v>
      </c>
      <c r="J5" s="135"/>
      <c r="K5" s="136"/>
      <c r="L5" s="137" t="s">
        <v>21</v>
      </c>
    </row>
    <row r="6" spans="1:25" s="6" customFormat="1" ht="46.5" x14ac:dyDescent="0.25">
      <c r="A6" s="132"/>
      <c r="B6" s="132"/>
      <c r="C6" s="132"/>
      <c r="D6" s="132"/>
      <c r="E6" s="40" t="s">
        <v>73</v>
      </c>
      <c r="F6" s="40" t="s">
        <v>50</v>
      </c>
      <c r="G6" s="40" t="s">
        <v>51</v>
      </c>
      <c r="H6" s="40" t="s">
        <v>74</v>
      </c>
      <c r="I6" s="42" t="s">
        <v>19</v>
      </c>
      <c r="J6" s="53" t="s">
        <v>20</v>
      </c>
      <c r="K6" s="43" t="s">
        <v>82</v>
      </c>
      <c r="L6" s="137"/>
    </row>
    <row r="7" spans="1:25" x14ac:dyDescent="0.6">
      <c r="A7" s="138">
        <v>1</v>
      </c>
      <c r="B7" s="141" t="s">
        <v>0</v>
      </c>
      <c r="C7" s="1" t="s">
        <v>11</v>
      </c>
      <c r="D7" s="36">
        <v>212</v>
      </c>
      <c r="E7" s="37">
        <v>11</v>
      </c>
      <c r="F7" s="34">
        <v>51</v>
      </c>
      <c r="G7" s="34">
        <v>50</v>
      </c>
      <c r="H7" s="34">
        <v>100</v>
      </c>
      <c r="I7" s="45">
        <v>0</v>
      </c>
      <c r="J7" s="54">
        <v>0</v>
      </c>
      <c r="K7" s="44">
        <v>0</v>
      </c>
      <c r="L7" s="2"/>
      <c r="M7" s="5"/>
    </row>
    <row r="8" spans="1:25" x14ac:dyDescent="0.6">
      <c r="A8" s="139"/>
      <c r="B8" s="142"/>
      <c r="C8" s="1" t="s">
        <v>12</v>
      </c>
      <c r="D8" s="37">
        <v>541.5</v>
      </c>
      <c r="E8" s="121">
        <v>151.52000000000001</v>
      </c>
      <c r="F8" s="120">
        <v>129.96</v>
      </c>
      <c r="G8" s="120">
        <v>169.37</v>
      </c>
      <c r="H8" s="119">
        <v>91.47</v>
      </c>
      <c r="I8" s="45">
        <v>0</v>
      </c>
      <c r="J8" s="54">
        <v>0</v>
      </c>
      <c r="K8" s="45">
        <v>0</v>
      </c>
      <c r="L8" s="1"/>
      <c r="M8" s="5"/>
    </row>
    <row r="9" spans="1:25" x14ac:dyDescent="0.6">
      <c r="A9" s="140"/>
      <c r="B9" s="143"/>
      <c r="C9" s="1" t="s">
        <v>1</v>
      </c>
      <c r="D9" s="34">
        <f>SUM(D7:D8)</f>
        <v>753.5</v>
      </c>
      <c r="E9" s="120">
        <f>SUM(E7:E8)</f>
        <v>162.52000000000001</v>
      </c>
      <c r="F9" s="120">
        <f>SUM(F7:F8)</f>
        <v>180.96</v>
      </c>
      <c r="G9" s="120">
        <f>SUM(G7:G8)</f>
        <v>219.37</v>
      </c>
      <c r="H9" s="120">
        <f>SUM(H7:H8)</f>
        <v>191.47</v>
      </c>
      <c r="I9" s="45">
        <v>0</v>
      </c>
      <c r="J9" s="54">
        <v>0</v>
      </c>
      <c r="K9" s="45">
        <v>0</v>
      </c>
      <c r="L9" s="1"/>
    </row>
    <row r="10" spans="1:25" x14ac:dyDescent="0.6">
      <c r="A10" s="138">
        <v>2</v>
      </c>
      <c r="B10" s="144" t="s">
        <v>28</v>
      </c>
      <c r="C10" s="1" t="s">
        <v>11</v>
      </c>
      <c r="D10" s="25">
        <v>0</v>
      </c>
      <c r="E10" s="25"/>
      <c r="F10" s="25"/>
      <c r="G10" s="25"/>
      <c r="H10" s="120"/>
      <c r="I10" s="46"/>
      <c r="J10" s="58"/>
      <c r="K10" s="47"/>
      <c r="L10" s="1"/>
    </row>
    <row r="11" spans="1:25" x14ac:dyDescent="0.6">
      <c r="A11" s="139"/>
      <c r="B11" s="145"/>
      <c r="C11" s="1" t="s">
        <v>12</v>
      </c>
      <c r="D11" s="25">
        <v>0</v>
      </c>
      <c r="E11" s="25"/>
      <c r="F11" s="25"/>
      <c r="G11" s="25"/>
      <c r="H11" s="120"/>
      <c r="I11" s="47"/>
      <c r="J11" s="56"/>
      <c r="K11" s="45"/>
      <c r="L11" s="1"/>
    </row>
    <row r="12" spans="1:25" x14ac:dyDescent="0.6">
      <c r="A12" s="140"/>
      <c r="B12" s="146"/>
      <c r="C12" s="1" t="s">
        <v>1</v>
      </c>
      <c r="D12" s="25">
        <v>0</v>
      </c>
      <c r="E12" s="25"/>
      <c r="F12" s="25"/>
      <c r="G12" s="25"/>
      <c r="H12" s="120"/>
      <c r="I12" s="47"/>
      <c r="J12" s="57"/>
      <c r="K12" s="47"/>
      <c r="L12" s="1"/>
    </row>
    <row r="13" spans="1:25" x14ac:dyDescent="0.6">
      <c r="A13" s="122" t="s">
        <v>18</v>
      </c>
      <c r="B13" s="123"/>
      <c r="C13" s="1" t="s">
        <v>11</v>
      </c>
      <c r="D13" s="25"/>
      <c r="E13" s="25"/>
      <c r="F13" s="25"/>
      <c r="G13" s="25"/>
      <c r="H13" s="120"/>
      <c r="I13" s="46"/>
      <c r="J13" s="55"/>
      <c r="K13" s="48"/>
      <c r="L13" s="1"/>
    </row>
    <row r="14" spans="1:25" x14ac:dyDescent="0.6">
      <c r="A14" s="124"/>
      <c r="B14" s="125"/>
      <c r="C14" s="1" t="s">
        <v>12</v>
      </c>
      <c r="D14" s="25"/>
      <c r="E14" s="25"/>
      <c r="F14" s="25"/>
      <c r="G14" s="25"/>
      <c r="H14" s="120"/>
      <c r="I14" s="50"/>
      <c r="J14" s="58"/>
      <c r="K14" s="49"/>
      <c r="L14" s="1"/>
    </row>
    <row r="15" spans="1:25" x14ac:dyDescent="0.6">
      <c r="A15" s="126"/>
      <c r="B15" s="127"/>
      <c r="C15" s="1" t="s">
        <v>1</v>
      </c>
      <c r="D15" s="34">
        <f>D12+D9</f>
        <v>753.5</v>
      </c>
      <c r="E15" s="25">
        <f>SUM(E9:E14)</f>
        <v>162.52000000000001</v>
      </c>
      <c r="F15" s="25">
        <f>SUM(F9:F14)</f>
        <v>180.96</v>
      </c>
      <c r="G15" s="25">
        <f>SUM(G9:G14)</f>
        <v>219.37</v>
      </c>
      <c r="H15" s="120">
        <v>191.47</v>
      </c>
      <c r="I15" s="45">
        <v>0</v>
      </c>
      <c r="J15" s="54">
        <v>0</v>
      </c>
      <c r="K15" s="49">
        <v>0</v>
      </c>
      <c r="L15" s="1"/>
    </row>
  </sheetData>
  <mergeCells count="15">
    <mergeCell ref="A13:B15"/>
    <mergeCell ref="A1:L1"/>
    <mergeCell ref="A2:L2"/>
    <mergeCell ref="A3:L3"/>
    <mergeCell ref="A5:A6"/>
    <mergeCell ref="B5:B6"/>
    <mergeCell ref="C5:C6"/>
    <mergeCell ref="D5:D6"/>
    <mergeCell ref="E5:H5"/>
    <mergeCell ref="I5:K5"/>
    <mergeCell ref="L5:L6"/>
    <mergeCell ref="A7:A9"/>
    <mergeCell ref="B7:B9"/>
    <mergeCell ref="A10:A12"/>
    <mergeCell ref="B10:B12"/>
  </mergeCells>
  <pageMargins left="0.7" right="0.7" top="0.75" bottom="0.75" header="0.3" footer="0.3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A4" workbookViewId="0">
      <selection activeCell="Z13" sqref="Z13"/>
    </sheetView>
  </sheetViews>
  <sheetFormatPr defaultColWidth="9.28515625" defaultRowHeight="23.25" x14ac:dyDescent="0.25"/>
  <cols>
    <col min="1" max="1" width="5.42578125" style="26" bestFit="1" customWidth="1"/>
    <col min="2" max="2" width="26.7109375" style="26" bestFit="1" customWidth="1"/>
    <col min="3" max="3" width="12.85546875" style="26" customWidth="1"/>
    <col min="4" max="4" width="10.5703125" style="26" customWidth="1"/>
    <col min="5" max="5" width="8.85546875" style="26" customWidth="1"/>
    <col min="6" max="7" width="6.28515625" style="26" customWidth="1"/>
    <col min="8" max="8" width="6.42578125" style="26" bestFit="1" customWidth="1"/>
    <col min="9" max="9" width="8" style="26" customWidth="1"/>
    <col min="10" max="11" width="5.7109375" style="26" customWidth="1"/>
    <col min="12" max="12" width="9.28515625" style="26" customWidth="1"/>
    <col min="13" max="13" width="12" style="26" customWidth="1"/>
    <col min="14" max="14" width="8.42578125" style="26" customWidth="1"/>
    <col min="15" max="15" width="10.140625" style="26" customWidth="1"/>
    <col min="16" max="16" width="12.28515625" style="26" customWidth="1"/>
    <col min="17" max="17" width="9.28515625" style="26"/>
    <col min="18" max="18" width="18.28515625" style="26" customWidth="1"/>
    <col min="19" max="16384" width="9.28515625" style="26"/>
  </cols>
  <sheetData>
    <row r="1" spans="1:22" x14ac:dyDescent="0.25">
      <c r="A1" s="130" t="s">
        <v>72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</row>
    <row r="2" spans="1:22" x14ac:dyDescent="0.25">
      <c r="A2" s="130" t="s">
        <v>81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22" x14ac:dyDescent="0.25">
      <c r="A3" s="130" t="s">
        <v>88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52" t="s">
        <v>106</v>
      </c>
      <c r="T3" s="39"/>
    </row>
    <row r="4" spans="1:22" x14ac:dyDescent="0.25">
      <c r="A4" s="159" t="s">
        <v>110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</row>
    <row r="5" spans="1:22" s="38" customFormat="1" ht="21.95" customHeight="1" x14ac:dyDescent="0.25">
      <c r="A5" s="149" t="s">
        <v>34</v>
      </c>
      <c r="B5" s="149" t="s">
        <v>75</v>
      </c>
      <c r="C5" s="149" t="s">
        <v>30</v>
      </c>
      <c r="D5" s="152" t="s">
        <v>76</v>
      </c>
      <c r="E5" s="153"/>
      <c r="F5" s="153"/>
      <c r="G5" s="154"/>
      <c r="H5" s="155" t="s">
        <v>77</v>
      </c>
      <c r="I5" s="156"/>
      <c r="J5" s="156"/>
      <c r="K5" s="157"/>
      <c r="L5" s="158" t="s">
        <v>78</v>
      </c>
      <c r="M5" s="153"/>
      <c r="N5" s="153"/>
      <c r="O5" s="154"/>
      <c r="P5" s="75" t="s">
        <v>1</v>
      </c>
      <c r="R5" s="190" t="s">
        <v>97</v>
      </c>
      <c r="S5" s="191"/>
      <c r="T5" s="191"/>
      <c r="U5" s="191"/>
      <c r="V5" s="192"/>
    </row>
    <row r="6" spans="1:22" x14ac:dyDescent="0.25">
      <c r="A6" s="150"/>
      <c r="B6" s="150"/>
      <c r="C6" s="151"/>
      <c r="D6" s="76" t="s">
        <v>79</v>
      </c>
      <c r="E6" s="76" t="s">
        <v>80</v>
      </c>
      <c r="F6" s="76" t="s">
        <v>13</v>
      </c>
      <c r="G6" s="76" t="s">
        <v>47</v>
      </c>
      <c r="H6" s="77" t="s">
        <v>79</v>
      </c>
      <c r="I6" s="77" t="s">
        <v>80</v>
      </c>
      <c r="J6" s="77" t="s">
        <v>13</v>
      </c>
      <c r="K6" s="77" t="s">
        <v>47</v>
      </c>
      <c r="L6" s="76" t="s">
        <v>79</v>
      </c>
      <c r="M6" s="76" t="s">
        <v>80</v>
      </c>
      <c r="N6" s="75" t="s">
        <v>13</v>
      </c>
      <c r="O6" s="76" t="s">
        <v>47</v>
      </c>
      <c r="P6" s="78" t="s">
        <v>1</v>
      </c>
      <c r="R6" s="27" t="s">
        <v>96</v>
      </c>
      <c r="S6" s="27" t="s">
        <v>79</v>
      </c>
      <c r="T6" s="27" t="s">
        <v>80</v>
      </c>
      <c r="U6" s="27" t="s">
        <v>13</v>
      </c>
      <c r="V6" s="27" t="s">
        <v>47</v>
      </c>
    </row>
    <row r="7" spans="1:22" ht="24" x14ac:dyDescent="0.25">
      <c r="A7" s="79">
        <v>1</v>
      </c>
      <c r="B7" s="80" t="s">
        <v>97</v>
      </c>
      <c r="C7" s="91" t="s">
        <v>52</v>
      </c>
      <c r="D7" s="104">
        <v>0</v>
      </c>
      <c r="E7" s="104">
        <v>0</v>
      </c>
      <c r="F7" s="105">
        <v>0</v>
      </c>
      <c r="G7" s="104">
        <v>0</v>
      </c>
      <c r="H7" s="89">
        <v>172</v>
      </c>
      <c r="I7" s="89">
        <v>52</v>
      </c>
      <c r="J7" s="89">
        <v>0</v>
      </c>
      <c r="K7" s="89">
        <v>0</v>
      </c>
      <c r="L7" s="87">
        <f>D7+H7</f>
        <v>172</v>
      </c>
      <c r="M7" s="87">
        <f>E7+I7</f>
        <v>52</v>
      </c>
      <c r="N7" s="88">
        <f>F7+J7</f>
        <v>0</v>
      </c>
      <c r="O7" s="87">
        <f>G7+K7</f>
        <v>0</v>
      </c>
      <c r="P7" s="88">
        <f>L7+M7+N7+O7</f>
        <v>224</v>
      </c>
      <c r="R7" s="27" t="s">
        <v>91</v>
      </c>
      <c r="S7" s="23">
        <v>66</v>
      </c>
      <c r="T7" s="23">
        <v>12</v>
      </c>
      <c r="U7" s="27">
        <v>0</v>
      </c>
      <c r="V7" s="27">
        <v>0</v>
      </c>
    </row>
    <row r="8" spans="1:22" ht="24" x14ac:dyDescent="0.25">
      <c r="A8" s="81">
        <v>2</v>
      </c>
      <c r="B8" s="80" t="s">
        <v>60</v>
      </c>
      <c r="C8" s="91" t="s">
        <v>52</v>
      </c>
      <c r="D8" s="104">
        <v>0</v>
      </c>
      <c r="E8" s="104">
        <v>0</v>
      </c>
      <c r="F8" s="105">
        <v>0</v>
      </c>
      <c r="G8" s="104">
        <v>0</v>
      </c>
      <c r="H8" s="89">
        <v>46</v>
      </c>
      <c r="I8" s="82">
        <v>25</v>
      </c>
      <c r="J8" s="82">
        <v>0</v>
      </c>
      <c r="K8" s="82">
        <v>0</v>
      </c>
      <c r="L8" s="87">
        <f t="shared" ref="L8:L17" si="0">D8+H8</f>
        <v>46</v>
      </c>
      <c r="M8" s="87">
        <f t="shared" ref="M8:M17" si="1">E8+I8</f>
        <v>25</v>
      </c>
      <c r="N8" s="88">
        <f t="shared" ref="N8:N17" si="2">F8+J8</f>
        <v>0</v>
      </c>
      <c r="O8" s="87">
        <f t="shared" ref="O8:O17" si="3">G8+K8</f>
        <v>0</v>
      </c>
      <c r="P8" s="88">
        <f>L8+M8+N8+O8</f>
        <v>71</v>
      </c>
      <c r="R8" s="27" t="s">
        <v>92</v>
      </c>
      <c r="S8" s="23">
        <v>4</v>
      </c>
      <c r="T8" s="23">
        <v>5</v>
      </c>
      <c r="U8" s="27">
        <v>0</v>
      </c>
      <c r="V8" s="27">
        <v>0</v>
      </c>
    </row>
    <row r="9" spans="1:22" ht="24" x14ac:dyDescent="0.25">
      <c r="A9" s="79">
        <v>3</v>
      </c>
      <c r="B9" s="80" t="s">
        <v>58</v>
      </c>
      <c r="C9" s="91" t="s">
        <v>52</v>
      </c>
      <c r="D9" s="104">
        <v>0</v>
      </c>
      <c r="E9" s="104">
        <v>0</v>
      </c>
      <c r="F9" s="105">
        <v>0</v>
      </c>
      <c r="G9" s="104">
        <v>0</v>
      </c>
      <c r="H9" s="89">
        <v>52</v>
      </c>
      <c r="I9" s="89">
        <v>29</v>
      </c>
      <c r="J9" s="82">
        <v>0</v>
      </c>
      <c r="K9" s="82">
        <v>0</v>
      </c>
      <c r="L9" s="87">
        <f t="shared" si="0"/>
        <v>52</v>
      </c>
      <c r="M9" s="87">
        <f t="shared" si="1"/>
        <v>29</v>
      </c>
      <c r="N9" s="88">
        <f t="shared" si="2"/>
        <v>0</v>
      </c>
      <c r="O9" s="87">
        <f t="shared" si="3"/>
        <v>0</v>
      </c>
      <c r="P9" s="88">
        <f t="shared" ref="P7:P16" si="4">L9+M9+N9+O9</f>
        <v>81</v>
      </c>
      <c r="R9" s="27" t="s">
        <v>93</v>
      </c>
      <c r="S9" s="23">
        <v>48</v>
      </c>
      <c r="T9" s="23">
        <v>13</v>
      </c>
      <c r="U9" s="27">
        <v>0</v>
      </c>
      <c r="V9" s="27">
        <v>0</v>
      </c>
    </row>
    <row r="10" spans="1:22" ht="24" x14ac:dyDescent="0.25">
      <c r="A10" s="81">
        <v>4</v>
      </c>
      <c r="B10" s="80" t="s">
        <v>57</v>
      </c>
      <c r="C10" s="91" t="s">
        <v>52</v>
      </c>
      <c r="D10" s="104">
        <v>0</v>
      </c>
      <c r="E10" s="104">
        <v>0</v>
      </c>
      <c r="F10" s="105">
        <v>0</v>
      </c>
      <c r="G10" s="104">
        <v>0</v>
      </c>
      <c r="H10" s="89">
        <v>18</v>
      </c>
      <c r="I10" s="82">
        <v>50</v>
      </c>
      <c r="J10" s="82">
        <v>0</v>
      </c>
      <c r="K10" s="82">
        <v>0</v>
      </c>
      <c r="L10" s="87">
        <f t="shared" si="0"/>
        <v>18</v>
      </c>
      <c r="M10" s="87">
        <f t="shared" si="1"/>
        <v>50</v>
      </c>
      <c r="N10" s="88">
        <f t="shared" si="2"/>
        <v>0</v>
      </c>
      <c r="O10" s="87">
        <f t="shared" si="3"/>
        <v>0</v>
      </c>
      <c r="P10" s="88">
        <f t="shared" si="4"/>
        <v>68</v>
      </c>
      <c r="R10" s="27" t="s">
        <v>94</v>
      </c>
      <c r="S10" s="27">
        <v>8</v>
      </c>
      <c r="T10" s="27">
        <v>14</v>
      </c>
      <c r="U10" s="27">
        <v>0</v>
      </c>
      <c r="V10" s="27">
        <v>0</v>
      </c>
    </row>
    <row r="11" spans="1:22" ht="24" x14ac:dyDescent="0.25">
      <c r="A11" s="79">
        <v>5</v>
      </c>
      <c r="B11" s="80" t="s">
        <v>56</v>
      </c>
      <c r="C11" s="91" t="s">
        <v>52</v>
      </c>
      <c r="D11" s="104">
        <v>0</v>
      </c>
      <c r="E11" s="104">
        <v>0</v>
      </c>
      <c r="F11" s="105">
        <v>0</v>
      </c>
      <c r="G11" s="104">
        <v>0</v>
      </c>
      <c r="H11" s="89">
        <v>109</v>
      </c>
      <c r="I11" s="82">
        <v>115</v>
      </c>
      <c r="J11" s="82">
        <v>1</v>
      </c>
      <c r="K11" s="82">
        <v>11</v>
      </c>
      <c r="L11" s="87">
        <f t="shared" si="0"/>
        <v>109</v>
      </c>
      <c r="M11" s="87">
        <f t="shared" si="1"/>
        <v>115</v>
      </c>
      <c r="N11" s="88">
        <f t="shared" si="2"/>
        <v>1</v>
      </c>
      <c r="O11" s="87">
        <f t="shared" si="3"/>
        <v>11</v>
      </c>
      <c r="P11" s="88">
        <f>L11+M11+N11+O11</f>
        <v>236</v>
      </c>
      <c r="R11" s="27" t="s">
        <v>95</v>
      </c>
      <c r="S11" s="23">
        <v>32</v>
      </c>
      <c r="T11" s="23">
        <v>6</v>
      </c>
      <c r="U11" s="27">
        <v>0</v>
      </c>
      <c r="V11" s="27">
        <v>0</v>
      </c>
    </row>
    <row r="12" spans="1:22" ht="24" x14ac:dyDescent="0.25">
      <c r="A12" s="81">
        <v>6</v>
      </c>
      <c r="B12" s="80" t="s">
        <v>55</v>
      </c>
      <c r="C12" s="91" t="s">
        <v>52</v>
      </c>
      <c r="D12" s="104">
        <v>0</v>
      </c>
      <c r="E12" s="104">
        <v>0</v>
      </c>
      <c r="F12" s="105">
        <v>0</v>
      </c>
      <c r="G12" s="104">
        <v>0</v>
      </c>
      <c r="H12" s="89">
        <v>134</v>
      </c>
      <c r="I12" s="82">
        <v>28</v>
      </c>
      <c r="J12" s="82">
        <v>0</v>
      </c>
      <c r="K12" s="82">
        <v>0</v>
      </c>
      <c r="L12" s="87">
        <f t="shared" si="0"/>
        <v>134</v>
      </c>
      <c r="M12" s="87">
        <f t="shared" si="1"/>
        <v>28</v>
      </c>
      <c r="N12" s="88">
        <f t="shared" si="2"/>
        <v>0</v>
      </c>
      <c r="O12" s="87">
        <f t="shared" si="3"/>
        <v>0</v>
      </c>
      <c r="P12" s="88">
        <f t="shared" si="4"/>
        <v>162</v>
      </c>
      <c r="R12" s="27" t="s">
        <v>100</v>
      </c>
      <c r="S12" s="23">
        <v>14</v>
      </c>
      <c r="T12" s="23">
        <v>2</v>
      </c>
      <c r="U12" s="27">
        <f t="shared" ref="U12:V12" si="5">U11+U10+U9+U8+U7</f>
        <v>0</v>
      </c>
      <c r="V12" s="27">
        <f t="shared" si="5"/>
        <v>0</v>
      </c>
    </row>
    <row r="13" spans="1:22" ht="24" x14ac:dyDescent="0.25">
      <c r="A13" s="79">
        <v>7</v>
      </c>
      <c r="B13" s="80" t="s">
        <v>54</v>
      </c>
      <c r="C13" s="91" t="s">
        <v>52</v>
      </c>
      <c r="D13" s="104">
        <v>0</v>
      </c>
      <c r="E13" s="104">
        <v>0</v>
      </c>
      <c r="F13" s="105">
        <v>0</v>
      </c>
      <c r="G13" s="104">
        <v>0</v>
      </c>
      <c r="H13" s="89">
        <v>55</v>
      </c>
      <c r="I13" s="82">
        <v>34</v>
      </c>
      <c r="J13" s="82">
        <v>0</v>
      </c>
      <c r="K13" s="82">
        <v>0</v>
      </c>
      <c r="L13" s="87">
        <f t="shared" si="0"/>
        <v>55</v>
      </c>
      <c r="M13" s="87">
        <f t="shared" si="1"/>
        <v>34</v>
      </c>
      <c r="N13" s="88">
        <f t="shared" si="2"/>
        <v>0</v>
      </c>
      <c r="O13" s="87">
        <f t="shared" si="3"/>
        <v>0</v>
      </c>
      <c r="P13" s="88">
        <f t="shared" si="4"/>
        <v>89</v>
      </c>
      <c r="R13" s="27" t="s">
        <v>101</v>
      </c>
      <c r="S13" s="23">
        <v>0</v>
      </c>
      <c r="T13" s="23">
        <v>0</v>
      </c>
      <c r="U13" s="23">
        <v>0</v>
      </c>
      <c r="V13" s="23">
        <v>0</v>
      </c>
    </row>
    <row r="14" spans="1:22" ht="24" x14ac:dyDescent="0.25">
      <c r="A14" s="81">
        <v>8</v>
      </c>
      <c r="B14" s="80" t="s">
        <v>59</v>
      </c>
      <c r="C14" s="78" t="s">
        <v>52</v>
      </c>
      <c r="D14" s="104">
        <v>0</v>
      </c>
      <c r="E14" s="104">
        <v>0</v>
      </c>
      <c r="F14" s="105">
        <v>0</v>
      </c>
      <c r="G14" s="104">
        <v>0</v>
      </c>
      <c r="H14" s="82">
        <v>44</v>
      </c>
      <c r="I14" s="82">
        <v>18</v>
      </c>
      <c r="J14" s="82">
        <v>0</v>
      </c>
      <c r="K14" s="82">
        <v>0</v>
      </c>
      <c r="L14" s="87">
        <f t="shared" si="0"/>
        <v>44</v>
      </c>
      <c r="M14" s="87">
        <f t="shared" si="1"/>
        <v>18</v>
      </c>
      <c r="N14" s="88">
        <f t="shared" si="2"/>
        <v>0</v>
      </c>
      <c r="O14" s="87">
        <f t="shared" si="3"/>
        <v>0</v>
      </c>
      <c r="P14" s="88">
        <f t="shared" si="4"/>
        <v>62</v>
      </c>
      <c r="R14" s="188" t="s">
        <v>1</v>
      </c>
      <c r="S14" s="189">
        <f>S13+S12+S11+S10+S9+S8+S7</f>
        <v>172</v>
      </c>
      <c r="T14" s="189">
        <f t="shared" ref="T14:V14" si="6">T13+T12+T11+T10+T9+T8+T7</f>
        <v>52</v>
      </c>
      <c r="U14" s="189">
        <f t="shared" si="6"/>
        <v>0</v>
      </c>
      <c r="V14" s="189">
        <f t="shared" si="6"/>
        <v>0</v>
      </c>
    </row>
    <row r="15" spans="1:22" ht="24" x14ac:dyDescent="0.25">
      <c r="A15" s="79">
        <v>9</v>
      </c>
      <c r="B15" s="80" t="s">
        <v>53</v>
      </c>
      <c r="C15" s="78" t="s">
        <v>52</v>
      </c>
      <c r="D15" s="104">
        <v>0</v>
      </c>
      <c r="E15" s="104">
        <v>0</v>
      </c>
      <c r="F15" s="105">
        <v>0</v>
      </c>
      <c r="G15" s="104">
        <v>0</v>
      </c>
      <c r="H15" s="82">
        <v>9</v>
      </c>
      <c r="I15" s="82">
        <v>4</v>
      </c>
      <c r="J15" s="82">
        <v>0</v>
      </c>
      <c r="K15" s="82">
        <v>0</v>
      </c>
      <c r="L15" s="87">
        <f t="shared" si="0"/>
        <v>9</v>
      </c>
      <c r="M15" s="87">
        <f t="shared" si="1"/>
        <v>4</v>
      </c>
      <c r="N15" s="88">
        <f t="shared" si="2"/>
        <v>0</v>
      </c>
      <c r="O15" s="87">
        <f t="shared" si="3"/>
        <v>0</v>
      </c>
      <c r="P15" s="88">
        <f t="shared" si="4"/>
        <v>13</v>
      </c>
    </row>
    <row r="16" spans="1:22" ht="24" x14ac:dyDescent="0.25">
      <c r="A16" s="81">
        <v>10</v>
      </c>
      <c r="B16" s="80" t="s">
        <v>61</v>
      </c>
      <c r="C16" s="78" t="s">
        <v>52</v>
      </c>
      <c r="D16" s="104">
        <v>0</v>
      </c>
      <c r="E16" s="104">
        <v>0</v>
      </c>
      <c r="F16" s="105">
        <v>0</v>
      </c>
      <c r="G16" s="104">
        <v>0</v>
      </c>
      <c r="H16" s="82">
        <v>0</v>
      </c>
      <c r="I16" s="82">
        <v>0</v>
      </c>
      <c r="J16" s="82">
        <v>0</v>
      </c>
      <c r="K16" s="82">
        <v>0</v>
      </c>
      <c r="L16" s="87">
        <f t="shared" si="0"/>
        <v>0</v>
      </c>
      <c r="M16" s="87">
        <f t="shared" si="1"/>
        <v>0</v>
      </c>
      <c r="N16" s="88">
        <f t="shared" si="2"/>
        <v>0</v>
      </c>
      <c r="O16" s="87">
        <f t="shared" si="3"/>
        <v>0</v>
      </c>
      <c r="P16" s="88">
        <f t="shared" si="4"/>
        <v>0</v>
      </c>
    </row>
    <row r="17" spans="1:22" ht="24" x14ac:dyDescent="0.25">
      <c r="A17" s="92">
        <v>11</v>
      </c>
      <c r="B17" s="93" t="s">
        <v>87</v>
      </c>
      <c r="C17" s="91" t="s">
        <v>52</v>
      </c>
      <c r="D17" s="104">
        <v>0</v>
      </c>
      <c r="E17" s="104">
        <v>0</v>
      </c>
      <c r="F17" s="105">
        <v>0</v>
      </c>
      <c r="G17" s="104">
        <v>0</v>
      </c>
      <c r="H17" s="82">
        <v>0</v>
      </c>
      <c r="I17" s="82">
        <v>9</v>
      </c>
      <c r="J17" s="82">
        <v>0</v>
      </c>
      <c r="K17" s="82">
        <v>0</v>
      </c>
      <c r="L17" s="87">
        <f t="shared" si="0"/>
        <v>0</v>
      </c>
      <c r="M17" s="87">
        <f t="shared" si="1"/>
        <v>9</v>
      </c>
      <c r="N17" s="88">
        <f t="shared" si="2"/>
        <v>0</v>
      </c>
      <c r="O17" s="87">
        <f t="shared" si="3"/>
        <v>0</v>
      </c>
      <c r="P17" s="88">
        <f>L17+M17+N17+O17</f>
        <v>9</v>
      </c>
    </row>
    <row r="18" spans="1:22" x14ac:dyDescent="0.25">
      <c r="A18" s="147" t="s">
        <v>18</v>
      </c>
      <c r="B18" s="148"/>
      <c r="C18" s="83"/>
      <c r="D18" s="106">
        <f>SUM(D7:D17)</f>
        <v>0</v>
      </c>
      <c r="E18" s="106">
        <f>SUM(E7:E17)</f>
        <v>0</v>
      </c>
      <c r="F18" s="107">
        <f>SUM(F7:F17)</f>
        <v>0</v>
      </c>
      <c r="G18" s="106">
        <f>SUM(G7:G17)</f>
        <v>0</v>
      </c>
      <c r="H18" s="113">
        <f>SUM(H7:H17)</f>
        <v>639</v>
      </c>
      <c r="I18" s="113">
        <f>SUM(I7:I17)</f>
        <v>364</v>
      </c>
      <c r="J18" s="113">
        <f>SUM(J7:J17)</f>
        <v>1</v>
      </c>
      <c r="K18" s="113">
        <f>SUM(K7:K17)</f>
        <v>11</v>
      </c>
      <c r="L18" s="104">
        <f>SUM(L7:L17)</f>
        <v>639</v>
      </c>
      <c r="M18" s="104">
        <f>SUM(M7:M17)</f>
        <v>364</v>
      </c>
      <c r="N18" s="105">
        <f t="shared" ref="N8:N18" si="7">F18+J18</f>
        <v>1</v>
      </c>
      <c r="O18" s="104">
        <f t="shared" ref="O8:O18" si="8">G18+K18</f>
        <v>11</v>
      </c>
      <c r="P18" s="105">
        <f>SUM(P7:P17)</f>
        <v>1015</v>
      </c>
    </row>
    <row r="19" spans="1:22" x14ac:dyDescent="0.25">
      <c r="M19" s="90"/>
      <c r="P19" s="90"/>
      <c r="V19" s="26" t="s">
        <v>70</v>
      </c>
    </row>
    <row r="21" spans="1:22" x14ac:dyDescent="0.25">
      <c r="P21" s="101"/>
    </row>
  </sheetData>
  <mergeCells count="12">
    <mergeCell ref="R5:V5"/>
    <mergeCell ref="H5:K5"/>
    <mergeCell ref="L5:O5"/>
    <mergeCell ref="A2:P2"/>
    <mergeCell ref="A1:P1"/>
    <mergeCell ref="A3:P3"/>
    <mergeCell ref="A4:P4"/>
    <mergeCell ref="A18:B18"/>
    <mergeCell ref="A5:A6"/>
    <mergeCell ref="B5:B6"/>
    <mergeCell ref="C5:C6"/>
    <mergeCell ref="D5:G5"/>
  </mergeCells>
  <pageMargins left="0.7" right="0.7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opLeftCell="C1" workbookViewId="0">
      <selection activeCell="R22" sqref="R22"/>
    </sheetView>
  </sheetViews>
  <sheetFormatPr defaultColWidth="9.140625" defaultRowHeight="23.25" x14ac:dyDescent="0.6"/>
  <cols>
    <col min="1" max="1" width="9.140625" style="84"/>
    <col min="2" max="2" width="27.85546875" style="4" customWidth="1"/>
    <col min="3" max="3" width="7.140625" style="3" bestFit="1" customWidth="1"/>
    <col min="4" max="4" width="9.85546875" style="3" customWidth="1"/>
    <col min="5" max="5" width="9.140625" style="3" bestFit="1" customWidth="1"/>
    <col min="6" max="6" width="8.140625" style="3" bestFit="1" customWidth="1"/>
    <col min="7" max="7" width="6.5703125" style="3" customWidth="1"/>
    <col min="8" max="8" width="6.85546875" style="3" customWidth="1"/>
    <col min="9" max="9" width="7.28515625" style="3" customWidth="1"/>
    <col min="10" max="10" width="8.85546875" style="3" customWidth="1"/>
    <col min="11" max="11" width="8.140625" style="3" bestFit="1" customWidth="1"/>
    <col min="12" max="12" width="7.85546875" style="3" bestFit="1" customWidth="1"/>
    <col min="13" max="13" width="9.85546875" style="3" bestFit="1" customWidth="1"/>
    <col min="14" max="14" width="8.140625" style="3" bestFit="1" customWidth="1"/>
    <col min="15" max="15" width="6.7109375" style="3" bestFit="1" customWidth="1"/>
    <col min="16" max="17" width="7.28515625" style="3" bestFit="1" customWidth="1"/>
    <col min="18" max="18" width="7.28515625" style="3" customWidth="1"/>
    <col min="19" max="19" width="8.85546875" style="3" customWidth="1"/>
    <col min="20" max="20" width="10.42578125" style="3" bestFit="1" customWidth="1"/>
    <col min="21" max="21" width="9.85546875" style="3" bestFit="1" customWidth="1"/>
    <col min="22" max="22" width="8.140625" style="3" bestFit="1" customWidth="1"/>
    <col min="23" max="23" width="6.140625" style="3" bestFit="1" customWidth="1"/>
    <col min="24" max="24" width="7.42578125" style="3" bestFit="1" customWidth="1"/>
    <col min="25" max="25" width="8.140625" style="3" bestFit="1" customWidth="1"/>
    <col min="26" max="26" width="7.28515625" style="3" customWidth="1"/>
    <col min="27" max="27" width="8.85546875" style="3" customWidth="1"/>
    <col min="28" max="28" width="9.85546875" style="18" bestFit="1" customWidth="1"/>
    <col min="29" max="16384" width="9.140625" style="3"/>
  </cols>
  <sheetData>
    <row r="1" spans="1:28" x14ac:dyDescent="0.6">
      <c r="A1" s="160" t="s">
        <v>72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</row>
    <row r="2" spans="1:28" x14ac:dyDescent="0.6">
      <c r="A2" s="161" t="s">
        <v>111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</row>
    <row r="3" spans="1:28" ht="24" customHeight="1" x14ac:dyDescent="0.6">
      <c r="A3" s="162" t="s">
        <v>99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</row>
    <row r="4" spans="1:28" x14ac:dyDescent="0.6">
      <c r="A4" s="84" t="s">
        <v>15</v>
      </c>
      <c r="B4" s="51" t="s">
        <v>106</v>
      </c>
      <c r="C4" s="3" t="s">
        <v>16</v>
      </c>
      <c r="D4" s="59" t="s">
        <v>105</v>
      </c>
    </row>
    <row r="5" spans="1:28" ht="23.45" customHeight="1" x14ac:dyDescent="0.6">
      <c r="A5" s="163" t="s">
        <v>24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</row>
    <row r="6" spans="1:28" s="6" customFormat="1" ht="23.45" customHeight="1" x14ac:dyDescent="0.25">
      <c r="A6" s="168" t="s">
        <v>34</v>
      </c>
      <c r="B6" s="133" t="s">
        <v>25</v>
      </c>
      <c r="C6" s="133" t="s">
        <v>30</v>
      </c>
      <c r="D6" s="133" t="s">
        <v>19</v>
      </c>
      <c r="E6" s="133"/>
      <c r="F6" s="133"/>
      <c r="G6" s="133"/>
      <c r="H6" s="133"/>
      <c r="I6" s="133"/>
      <c r="J6" s="133"/>
      <c r="K6" s="133"/>
      <c r="L6" s="166" t="s">
        <v>20</v>
      </c>
      <c r="M6" s="166"/>
      <c r="N6" s="166"/>
      <c r="O6" s="166"/>
      <c r="P6" s="166"/>
      <c r="Q6" s="166"/>
      <c r="R6" s="94"/>
      <c r="S6" s="94"/>
      <c r="T6" s="133" t="s">
        <v>33</v>
      </c>
      <c r="U6" s="133"/>
      <c r="V6" s="133"/>
      <c r="W6" s="133"/>
      <c r="X6" s="133"/>
      <c r="Y6" s="133"/>
      <c r="Z6" s="98"/>
      <c r="AA6" s="98"/>
      <c r="AB6" s="167" t="s">
        <v>1</v>
      </c>
    </row>
    <row r="7" spans="1:28" s="13" customFormat="1" ht="58.5" x14ac:dyDescent="0.25">
      <c r="A7" s="168"/>
      <c r="B7" s="133"/>
      <c r="C7" s="133"/>
      <c r="D7" s="14" t="s">
        <v>4</v>
      </c>
      <c r="E7" s="14" t="s">
        <v>35</v>
      </c>
      <c r="F7" s="14" t="s">
        <v>5</v>
      </c>
      <c r="G7" s="14" t="s">
        <v>14</v>
      </c>
      <c r="H7" s="14" t="s">
        <v>31</v>
      </c>
      <c r="I7" s="14" t="s">
        <v>32</v>
      </c>
      <c r="J7" s="99" t="s">
        <v>89</v>
      </c>
      <c r="K7" s="99" t="s">
        <v>90</v>
      </c>
      <c r="L7" s="60" t="s">
        <v>4</v>
      </c>
      <c r="M7" s="60" t="s">
        <v>35</v>
      </c>
      <c r="N7" s="60" t="s">
        <v>5</v>
      </c>
      <c r="O7" s="60" t="s">
        <v>14</v>
      </c>
      <c r="P7" s="60" t="s">
        <v>31</v>
      </c>
      <c r="Q7" s="60" t="s">
        <v>32</v>
      </c>
      <c r="R7" s="60" t="s">
        <v>89</v>
      </c>
      <c r="S7" s="60" t="s">
        <v>90</v>
      </c>
      <c r="T7" s="14" t="s">
        <v>4</v>
      </c>
      <c r="U7" s="14" t="s">
        <v>35</v>
      </c>
      <c r="V7" s="14" t="s">
        <v>5</v>
      </c>
      <c r="W7" s="14" t="s">
        <v>14</v>
      </c>
      <c r="X7" s="14" t="s">
        <v>31</v>
      </c>
      <c r="Y7" s="14" t="s">
        <v>32</v>
      </c>
      <c r="Z7" s="99" t="s">
        <v>89</v>
      </c>
      <c r="AA7" s="99" t="s">
        <v>90</v>
      </c>
      <c r="AB7" s="167"/>
    </row>
    <row r="8" spans="1:28" x14ac:dyDescent="0.6">
      <c r="A8" s="85">
        <v>1</v>
      </c>
      <c r="B8" s="12" t="s">
        <v>29</v>
      </c>
      <c r="C8" s="1" t="s">
        <v>52</v>
      </c>
      <c r="D8" s="109">
        <v>0</v>
      </c>
      <c r="E8" s="109">
        <v>0</v>
      </c>
      <c r="F8" s="109">
        <v>0</v>
      </c>
      <c r="G8" s="109">
        <v>0</v>
      </c>
      <c r="H8" s="109">
        <v>0</v>
      </c>
      <c r="I8" s="103">
        <v>0</v>
      </c>
      <c r="J8" s="103">
        <v>0</v>
      </c>
      <c r="K8" s="109">
        <v>0</v>
      </c>
      <c r="L8" s="110">
        <v>379</v>
      </c>
      <c r="M8" s="110">
        <v>0</v>
      </c>
      <c r="N8" s="110">
        <v>18</v>
      </c>
      <c r="O8" s="110">
        <v>7</v>
      </c>
      <c r="P8" s="110">
        <v>0</v>
      </c>
      <c r="Q8" s="110">
        <v>0</v>
      </c>
      <c r="R8" s="110">
        <v>0</v>
      </c>
      <c r="S8" s="110">
        <v>5</v>
      </c>
      <c r="T8" s="109">
        <f>D8+L8</f>
        <v>379</v>
      </c>
      <c r="U8" s="109">
        <f>E8+M8</f>
        <v>0</v>
      </c>
      <c r="V8" s="109">
        <f>F8+N8</f>
        <v>18</v>
      </c>
      <c r="W8" s="109">
        <f>G8+O8</f>
        <v>7</v>
      </c>
      <c r="X8" s="109">
        <f t="shared" ref="X8:X18" si="0">P8+H8</f>
        <v>0</v>
      </c>
      <c r="Y8" s="109">
        <v>0</v>
      </c>
      <c r="Z8" s="103">
        <f>R8+I8</f>
        <v>0</v>
      </c>
      <c r="AA8" s="103">
        <f>S8+K8</f>
        <v>5</v>
      </c>
      <c r="AB8" s="111">
        <f>T8+U8+V8+W8+X8+Y8+Z8+AA8</f>
        <v>409</v>
      </c>
    </row>
    <row r="9" spans="1:28" ht="24" x14ac:dyDescent="0.6">
      <c r="A9" s="20">
        <v>2</v>
      </c>
      <c r="B9" s="20" t="s">
        <v>58</v>
      </c>
      <c r="C9" s="1" t="s">
        <v>52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100">
        <v>0</v>
      </c>
      <c r="J9" s="100">
        <v>0</v>
      </c>
      <c r="K9" s="2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2">
        <f t="shared" ref="T9:T18" si="1">L9+D9</f>
        <v>0</v>
      </c>
      <c r="U9" s="2">
        <f t="shared" ref="U9:U18" si="2">M9+E9</f>
        <v>0</v>
      </c>
      <c r="V9" s="2">
        <f t="shared" ref="V9:V18" si="3">N9+F9</f>
        <v>0</v>
      </c>
      <c r="W9" s="2">
        <f t="shared" ref="W9:W18" si="4">O9+G9</f>
        <v>0</v>
      </c>
      <c r="X9" s="2">
        <f t="shared" si="0"/>
        <v>0</v>
      </c>
      <c r="Y9" s="2">
        <f t="shared" ref="Y9:Y18" si="5">Q9+K9</f>
        <v>0</v>
      </c>
      <c r="Z9" s="97">
        <f t="shared" ref="Z9:Z18" si="6">R9+I9</f>
        <v>0</v>
      </c>
      <c r="AA9" s="100">
        <v>0</v>
      </c>
      <c r="AB9" s="17">
        <f t="shared" ref="AB9:AB18" si="7">SUM(T9:Y9)</f>
        <v>0</v>
      </c>
    </row>
    <row r="10" spans="1:28" ht="24" x14ac:dyDescent="0.6">
      <c r="A10" s="86">
        <v>3</v>
      </c>
      <c r="B10" s="20" t="s">
        <v>57</v>
      </c>
      <c r="C10" s="1" t="s">
        <v>52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100">
        <v>0</v>
      </c>
      <c r="J10" s="100">
        <v>0</v>
      </c>
      <c r="K10" s="2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2">
        <f t="shared" si="1"/>
        <v>0</v>
      </c>
      <c r="U10" s="2">
        <f t="shared" si="2"/>
        <v>0</v>
      </c>
      <c r="V10" s="2">
        <f t="shared" si="3"/>
        <v>0</v>
      </c>
      <c r="W10" s="2">
        <f t="shared" si="4"/>
        <v>0</v>
      </c>
      <c r="X10" s="2">
        <f t="shared" si="0"/>
        <v>0</v>
      </c>
      <c r="Y10" s="2">
        <f t="shared" si="5"/>
        <v>0</v>
      </c>
      <c r="Z10" s="97">
        <f t="shared" si="6"/>
        <v>0</v>
      </c>
      <c r="AA10" s="100">
        <v>0</v>
      </c>
      <c r="AB10" s="17">
        <f t="shared" si="7"/>
        <v>0</v>
      </c>
    </row>
    <row r="11" spans="1:28" ht="24" x14ac:dyDescent="0.6">
      <c r="A11" s="20">
        <v>4</v>
      </c>
      <c r="B11" s="20" t="s">
        <v>56</v>
      </c>
      <c r="C11" s="1" t="s">
        <v>52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100">
        <v>0</v>
      </c>
      <c r="J11" s="100">
        <v>0</v>
      </c>
      <c r="K11" s="2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2">
        <f t="shared" si="1"/>
        <v>0</v>
      </c>
      <c r="U11" s="2">
        <f t="shared" si="2"/>
        <v>0</v>
      </c>
      <c r="V11" s="2">
        <f t="shared" si="3"/>
        <v>0</v>
      </c>
      <c r="W11" s="2">
        <f t="shared" si="4"/>
        <v>0</v>
      </c>
      <c r="X11" s="2">
        <f t="shared" si="0"/>
        <v>0</v>
      </c>
      <c r="Y11" s="2">
        <f t="shared" si="5"/>
        <v>0</v>
      </c>
      <c r="Z11" s="97">
        <f t="shared" si="6"/>
        <v>0</v>
      </c>
      <c r="AA11" s="100">
        <v>0</v>
      </c>
      <c r="AB11" s="17">
        <f t="shared" si="7"/>
        <v>0</v>
      </c>
    </row>
    <row r="12" spans="1:28" ht="24" x14ac:dyDescent="0.6">
      <c r="A12" s="86">
        <v>5</v>
      </c>
      <c r="B12" s="20" t="s">
        <v>60</v>
      </c>
      <c r="C12" s="1" t="s">
        <v>52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100">
        <v>0</v>
      </c>
      <c r="J12" s="100">
        <v>0</v>
      </c>
      <c r="K12" s="2">
        <v>0</v>
      </c>
      <c r="L12" s="57">
        <v>0</v>
      </c>
      <c r="M12" s="57">
        <v>0</v>
      </c>
      <c r="N12" s="57">
        <v>0</v>
      </c>
      <c r="O12" s="57">
        <v>0</v>
      </c>
      <c r="P12" s="57">
        <v>0</v>
      </c>
      <c r="Q12" s="57">
        <v>0</v>
      </c>
      <c r="R12" s="57">
        <v>0</v>
      </c>
      <c r="S12" s="57">
        <v>0</v>
      </c>
      <c r="T12" s="2">
        <f t="shared" si="1"/>
        <v>0</v>
      </c>
      <c r="U12" s="2">
        <f t="shared" si="2"/>
        <v>0</v>
      </c>
      <c r="V12" s="2">
        <f t="shared" si="3"/>
        <v>0</v>
      </c>
      <c r="W12" s="2">
        <f t="shared" si="4"/>
        <v>0</v>
      </c>
      <c r="X12" s="2">
        <f t="shared" si="0"/>
        <v>0</v>
      </c>
      <c r="Y12" s="2">
        <f t="shared" si="5"/>
        <v>0</v>
      </c>
      <c r="Z12" s="97">
        <f t="shared" si="6"/>
        <v>0</v>
      </c>
      <c r="AA12" s="100">
        <v>0</v>
      </c>
      <c r="AB12" s="17">
        <f t="shared" si="7"/>
        <v>0</v>
      </c>
    </row>
    <row r="13" spans="1:28" ht="24" x14ac:dyDescent="0.6">
      <c r="A13" s="20">
        <v>6</v>
      </c>
      <c r="B13" s="20" t="s">
        <v>55</v>
      </c>
      <c r="C13" s="1" t="s">
        <v>52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100">
        <v>0</v>
      </c>
      <c r="J13" s="100">
        <v>0</v>
      </c>
      <c r="K13" s="2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2">
        <f t="shared" si="1"/>
        <v>0</v>
      </c>
      <c r="U13" s="2">
        <f t="shared" si="2"/>
        <v>0</v>
      </c>
      <c r="V13" s="2">
        <f t="shared" si="3"/>
        <v>0</v>
      </c>
      <c r="W13" s="2">
        <f t="shared" si="4"/>
        <v>0</v>
      </c>
      <c r="X13" s="2">
        <f t="shared" si="0"/>
        <v>0</v>
      </c>
      <c r="Y13" s="2">
        <f t="shared" si="5"/>
        <v>0</v>
      </c>
      <c r="Z13" s="97">
        <f t="shared" si="6"/>
        <v>0</v>
      </c>
      <c r="AA13" s="100">
        <v>0</v>
      </c>
      <c r="AB13" s="17">
        <f t="shared" si="7"/>
        <v>0</v>
      </c>
    </row>
    <row r="14" spans="1:28" ht="24" x14ac:dyDescent="0.6">
      <c r="A14" s="86">
        <v>7</v>
      </c>
      <c r="B14" s="20" t="s">
        <v>54</v>
      </c>
      <c r="C14" s="1" t="s">
        <v>52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100">
        <v>0</v>
      </c>
      <c r="J14" s="100">
        <v>0</v>
      </c>
      <c r="K14" s="2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2">
        <f t="shared" si="1"/>
        <v>0</v>
      </c>
      <c r="U14" s="2">
        <f t="shared" si="2"/>
        <v>0</v>
      </c>
      <c r="V14" s="2">
        <f t="shared" si="3"/>
        <v>0</v>
      </c>
      <c r="W14" s="2">
        <f t="shared" si="4"/>
        <v>0</v>
      </c>
      <c r="X14" s="2">
        <f t="shared" si="0"/>
        <v>0</v>
      </c>
      <c r="Y14" s="2">
        <f t="shared" si="5"/>
        <v>0</v>
      </c>
      <c r="Z14" s="97">
        <f t="shared" si="6"/>
        <v>0</v>
      </c>
      <c r="AA14" s="100">
        <v>0</v>
      </c>
      <c r="AB14" s="17">
        <f t="shared" si="7"/>
        <v>0</v>
      </c>
    </row>
    <row r="15" spans="1:28" ht="24" x14ac:dyDescent="0.6">
      <c r="A15" s="20">
        <v>8</v>
      </c>
      <c r="B15" s="20" t="s">
        <v>59</v>
      </c>
      <c r="C15" s="1" t="s">
        <v>52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100">
        <v>0</v>
      </c>
      <c r="J15" s="100">
        <v>0</v>
      </c>
      <c r="K15" s="2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2">
        <f t="shared" si="1"/>
        <v>0</v>
      </c>
      <c r="U15" s="2">
        <f t="shared" si="2"/>
        <v>0</v>
      </c>
      <c r="V15" s="2">
        <f t="shared" si="3"/>
        <v>0</v>
      </c>
      <c r="W15" s="2">
        <f t="shared" si="4"/>
        <v>0</v>
      </c>
      <c r="X15" s="2">
        <f t="shared" si="0"/>
        <v>0</v>
      </c>
      <c r="Y15" s="2">
        <f t="shared" si="5"/>
        <v>0</v>
      </c>
      <c r="Z15" s="97">
        <f t="shared" si="6"/>
        <v>0</v>
      </c>
      <c r="AA15" s="100">
        <v>0</v>
      </c>
      <c r="AB15" s="17">
        <f t="shared" si="7"/>
        <v>0</v>
      </c>
    </row>
    <row r="16" spans="1:28" ht="24" x14ac:dyDescent="0.6">
      <c r="A16" s="86">
        <v>9</v>
      </c>
      <c r="B16" s="20" t="s">
        <v>53</v>
      </c>
      <c r="C16" s="1" t="s">
        <v>52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100">
        <v>0</v>
      </c>
      <c r="J16" s="100">
        <v>0</v>
      </c>
      <c r="K16" s="2">
        <v>0</v>
      </c>
      <c r="L16" s="57">
        <v>0</v>
      </c>
      <c r="M16" s="57">
        <v>0</v>
      </c>
      <c r="N16" s="57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2">
        <f t="shared" si="1"/>
        <v>0</v>
      </c>
      <c r="U16" s="2">
        <f t="shared" si="2"/>
        <v>0</v>
      </c>
      <c r="V16" s="2">
        <f t="shared" si="3"/>
        <v>0</v>
      </c>
      <c r="W16" s="2">
        <f t="shared" si="4"/>
        <v>0</v>
      </c>
      <c r="X16" s="2">
        <f t="shared" si="0"/>
        <v>0</v>
      </c>
      <c r="Y16" s="2">
        <f t="shared" si="5"/>
        <v>0</v>
      </c>
      <c r="Z16" s="97">
        <f t="shared" si="6"/>
        <v>0</v>
      </c>
      <c r="AA16" s="100">
        <v>0</v>
      </c>
      <c r="AB16" s="17">
        <f t="shared" si="7"/>
        <v>0</v>
      </c>
    </row>
    <row r="17" spans="1:28" ht="24" x14ac:dyDescent="0.6">
      <c r="A17" s="20">
        <v>10</v>
      </c>
      <c r="B17" s="12" t="s">
        <v>61</v>
      </c>
      <c r="C17" s="1" t="s">
        <v>52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100">
        <v>0</v>
      </c>
      <c r="J17" s="100">
        <v>0</v>
      </c>
      <c r="K17" s="2">
        <v>0</v>
      </c>
      <c r="L17" s="57">
        <v>0</v>
      </c>
      <c r="M17" s="57">
        <v>0</v>
      </c>
      <c r="N17" s="57">
        <v>0</v>
      </c>
      <c r="O17" s="57">
        <v>0</v>
      </c>
      <c r="P17" s="57">
        <v>0</v>
      </c>
      <c r="Q17" s="57">
        <v>0</v>
      </c>
      <c r="R17" s="57">
        <v>0</v>
      </c>
      <c r="S17" s="57">
        <v>0</v>
      </c>
      <c r="T17" s="2">
        <f t="shared" si="1"/>
        <v>0</v>
      </c>
      <c r="U17" s="2">
        <f t="shared" si="2"/>
        <v>0</v>
      </c>
      <c r="V17" s="2">
        <f t="shared" si="3"/>
        <v>0</v>
      </c>
      <c r="W17" s="2">
        <f t="shared" si="4"/>
        <v>0</v>
      </c>
      <c r="X17" s="2">
        <f t="shared" si="0"/>
        <v>0</v>
      </c>
      <c r="Y17" s="2">
        <f t="shared" si="5"/>
        <v>0</v>
      </c>
      <c r="Z17" s="97">
        <f t="shared" si="6"/>
        <v>0</v>
      </c>
      <c r="AA17" s="100">
        <v>0</v>
      </c>
      <c r="AB17" s="17">
        <f t="shared" si="7"/>
        <v>0</v>
      </c>
    </row>
    <row r="18" spans="1:28" ht="24" x14ac:dyDescent="0.6">
      <c r="A18" s="86">
        <v>11</v>
      </c>
      <c r="B18" s="22" t="s">
        <v>62</v>
      </c>
      <c r="C18" s="1" t="s">
        <v>52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100">
        <v>0</v>
      </c>
      <c r="J18" s="100">
        <v>0</v>
      </c>
      <c r="K18" s="2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2">
        <f t="shared" si="1"/>
        <v>0</v>
      </c>
      <c r="U18" s="2">
        <f t="shared" si="2"/>
        <v>0</v>
      </c>
      <c r="V18" s="2">
        <f t="shared" si="3"/>
        <v>0</v>
      </c>
      <c r="W18" s="2">
        <f t="shared" si="4"/>
        <v>0</v>
      </c>
      <c r="X18" s="2">
        <f t="shared" si="0"/>
        <v>0</v>
      </c>
      <c r="Y18" s="2">
        <f t="shared" si="5"/>
        <v>0</v>
      </c>
      <c r="Z18" s="97">
        <f t="shared" si="6"/>
        <v>0</v>
      </c>
      <c r="AA18" s="100">
        <v>0</v>
      </c>
      <c r="AB18" s="17">
        <f t="shared" si="7"/>
        <v>0</v>
      </c>
    </row>
    <row r="19" spans="1:28" s="18" customFormat="1" x14ac:dyDescent="0.6">
      <c r="A19" s="165" t="s">
        <v>1</v>
      </c>
      <c r="B19" s="165"/>
      <c r="C19" s="16"/>
      <c r="D19" s="108">
        <f t="shared" ref="D19:K19" si="8">SUM(D8:D18)</f>
        <v>0</v>
      </c>
      <c r="E19" s="108">
        <f t="shared" si="8"/>
        <v>0</v>
      </c>
      <c r="F19" s="108">
        <f t="shared" si="8"/>
        <v>0</v>
      </c>
      <c r="G19" s="108">
        <f t="shared" si="8"/>
        <v>0</v>
      </c>
      <c r="H19" s="108">
        <f t="shared" si="8"/>
        <v>0</v>
      </c>
      <c r="I19" s="108">
        <f t="shared" si="8"/>
        <v>0</v>
      </c>
      <c r="J19" s="108">
        <f t="shared" si="8"/>
        <v>0</v>
      </c>
      <c r="K19" s="108">
        <f t="shared" si="8"/>
        <v>0</v>
      </c>
      <c r="L19" s="61">
        <f t="shared" ref="L19:T19" si="9">SUM(L8:L18)</f>
        <v>379</v>
      </c>
      <c r="M19" s="61">
        <f t="shared" si="9"/>
        <v>0</v>
      </c>
      <c r="N19" s="61">
        <f t="shared" si="9"/>
        <v>18</v>
      </c>
      <c r="O19" s="61">
        <f t="shared" si="9"/>
        <v>7</v>
      </c>
      <c r="P19" s="61">
        <f t="shared" si="9"/>
        <v>0</v>
      </c>
      <c r="Q19" s="61">
        <f t="shared" si="9"/>
        <v>0</v>
      </c>
      <c r="R19" s="61">
        <f t="shared" si="9"/>
        <v>0</v>
      </c>
      <c r="S19" s="61">
        <f t="shared" si="9"/>
        <v>5</v>
      </c>
      <c r="T19" s="17">
        <f t="shared" si="9"/>
        <v>379</v>
      </c>
      <c r="U19" s="17">
        <f t="shared" ref="U19" si="10">SUM(U8:U18)</f>
        <v>0</v>
      </c>
      <c r="V19" s="17">
        <f t="shared" ref="V19" si="11">SUM(V8:V18)</f>
        <v>18</v>
      </c>
      <c r="W19" s="17">
        <f t="shared" ref="W19" si="12">SUM(W8:W18)</f>
        <v>7</v>
      </c>
      <c r="X19" s="17">
        <f t="shared" ref="X19" si="13">SUM(X8:X18)</f>
        <v>0</v>
      </c>
      <c r="Y19" s="17">
        <f t="shared" ref="Y19" si="14">SUM(Y8:Y18)</f>
        <v>0</v>
      </c>
      <c r="Z19" s="108">
        <v>0</v>
      </c>
      <c r="AA19" s="17">
        <f>SUM(AA8:AA18)</f>
        <v>5</v>
      </c>
      <c r="AB19" s="17">
        <f>SUM(AB8:AB18)</f>
        <v>409</v>
      </c>
    </row>
    <row r="21" spans="1:28" x14ac:dyDescent="0.6">
      <c r="N21" s="3" t="s">
        <v>70</v>
      </c>
    </row>
  </sheetData>
  <mergeCells count="12">
    <mergeCell ref="A1:AB1"/>
    <mergeCell ref="A2:AB2"/>
    <mergeCell ref="A3:AB3"/>
    <mergeCell ref="A5:AB5"/>
    <mergeCell ref="A19:B19"/>
    <mergeCell ref="L6:Q6"/>
    <mergeCell ref="T6:Y6"/>
    <mergeCell ref="AB6:AB7"/>
    <mergeCell ref="D6:K6"/>
    <mergeCell ref="B6:B7"/>
    <mergeCell ref="C6:C7"/>
    <mergeCell ref="A6:A7"/>
  </mergeCells>
  <pageMargins left="0" right="0" top="0.75" bottom="0.5" header="0.3" footer="0.3"/>
  <pageSetup paperSize="9" scale="7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1"/>
  <sheetViews>
    <sheetView topLeftCell="J1" zoomScale="80" zoomScaleNormal="80" workbookViewId="0">
      <selection activeCell="W11" sqref="W11"/>
    </sheetView>
  </sheetViews>
  <sheetFormatPr defaultColWidth="9.140625" defaultRowHeight="23.25" x14ac:dyDescent="0.25"/>
  <cols>
    <col min="1" max="1" width="5.5703125" style="28" bestFit="1" customWidth="1"/>
    <col min="2" max="2" width="19.7109375" style="28" bestFit="1" customWidth="1"/>
    <col min="3" max="3" width="7" style="26" customWidth="1"/>
    <col min="4" max="5" width="8.140625" style="26" customWidth="1"/>
    <col min="6" max="6" width="9.85546875" style="26" customWidth="1"/>
    <col min="7" max="7" width="5.140625" style="26" customWidth="1"/>
    <col min="8" max="8" width="8.140625" style="26" customWidth="1"/>
    <col min="9" max="9" width="5.5703125" style="26" customWidth="1"/>
    <col min="10" max="11" width="9.85546875" style="26" customWidth="1"/>
    <col min="12" max="13" width="10.42578125" style="26" customWidth="1"/>
    <col min="14" max="14" width="6.140625" style="26" customWidth="1"/>
    <col min="15" max="15" width="8.140625" style="26" customWidth="1"/>
    <col min="16" max="16" width="8.42578125" style="26" customWidth="1"/>
    <col min="17" max="17" width="7.42578125" style="26" customWidth="1"/>
    <col min="18" max="18" width="4.140625" style="26" customWidth="1"/>
    <col min="19" max="19" width="7.85546875" style="26" customWidth="1"/>
    <col min="20" max="20" width="5.5703125" style="26" customWidth="1"/>
    <col min="21" max="21" width="8.140625" style="26" customWidth="1"/>
    <col min="22" max="22" width="7.5703125" style="26" customWidth="1"/>
    <col min="23" max="23" width="6" style="26" customWidth="1"/>
    <col min="24" max="24" width="9.28515625" style="26" customWidth="1"/>
    <col min="25" max="25" width="8.5703125" style="26" customWidth="1"/>
    <col min="26" max="26" width="9" style="26" bestFit="1" customWidth="1"/>
    <col min="27" max="27" width="9.85546875" style="26" bestFit="1" customWidth="1"/>
    <col min="28" max="28" width="8.140625" style="26" bestFit="1" customWidth="1"/>
    <col min="29" max="29" width="5.42578125" style="26" customWidth="1"/>
    <col min="30" max="30" width="7.42578125" style="26" bestFit="1" customWidth="1"/>
    <col min="31" max="31" width="7.5703125" style="26" customWidth="1"/>
    <col min="32" max="33" width="8.140625" style="26" bestFit="1" customWidth="1"/>
    <col min="34" max="34" width="6.42578125" style="26" bestFit="1" customWidth="1"/>
    <col min="35" max="35" width="9.140625" style="26" customWidth="1"/>
    <col min="36" max="36" width="8" style="26" customWidth="1"/>
    <col min="37" max="37" width="9.85546875" style="32" bestFit="1" customWidth="1"/>
    <col min="38" max="16384" width="9.140625" style="26"/>
  </cols>
  <sheetData>
    <row r="1" spans="1:37" x14ac:dyDescent="0.25">
      <c r="A1" s="128" t="s">
        <v>72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</row>
    <row r="2" spans="1:37" x14ac:dyDescent="0.25">
      <c r="A2" s="129" t="s">
        <v>111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</row>
    <row r="3" spans="1:37" x14ac:dyDescent="0.25">
      <c r="A3" s="130" t="s">
        <v>99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</row>
    <row r="4" spans="1:37" x14ac:dyDescent="0.25">
      <c r="A4" s="28" t="s">
        <v>15</v>
      </c>
      <c r="B4" s="51" t="s">
        <v>106</v>
      </c>
      <c r="P4" s="159" t="s">
        <v>112</v>
      </c>
      <c r="Q4" s="159"/>
    </row>
    <row r="5" spans="1:37" ht="23.45" customHeight="1" x14ac:dyDescent="0.25">
      <c r="A5" s="163" t="s">
        <v>26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</row>
    <row r="6" spans="1:37" s="6" customFormat="1" ht="23.45" customHeight="1" x14ac:dyDescent="0.25">
      <c r="A6" s="131" t="s">
        <v>34</v>
      </c>
      <c r="B6" s="131" t="s">
        <v>25</v>
      </c>
      <c r="C6" s="131" t="s">
        <v>30</v>
      </c>
      <c r="D6" s="170" t="s">
        <v>19</v>
      </c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66" t="s">
        <v>20</v>
      </c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33" t="s">
        <v>33</v>
      </c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67" t="s">
        <v>1</v>
      </c>
    </row>
    <row r="7" spans="1:37" s="13" customFormat="1" ht="37.5" customHeight="1" x14ac:dyDescent="0.25">
      <c r="A7" s="173"/>
      <c r="B7" s="173"/>
      <c r="C7" s="173"/>
      <c r="D7" s="66" t="s">
        <v>36</v>
      </c>
      <c r="E7" s="66" t="s">
        <v>37</v>
      </c>
      <c r="F7" s="172" t="s">
        <v>38</v>
      </c>
      <c r="G7" s="172"/>
      <c r="H7" s="172" t="s">
        <v>39</v>
      </c>
      <c r="I7" s="172"/>
      <c r="J7" s="172" t="s">
        <v>41</v>
      </c>
      <c r="K7" s="172"/>
      <c r="L7" s="172"/>
      <c r="M7" s="66" t="s">
        <v>42</v>
      </c>
      <c r="N7" s="66" t="s">
        <v>40</v>
      </c>
      <c r="O7" s="62" t="s">
        <v>36</v>
      </c>
      <c r="P7" s="62" t="s">
        <v>37</v>
      </c>
      <c r="Q7" s="171" t="s">
        <v>38</v>
      </c>
      <c r="R7" s="171"/>
      <c r="S7" s="171" t="s">
        <v>39</v>
      </c>
      <c r="T7" s="171"/>
      <c r="U7" s="171" t="s">
        <v>41</v>
      </c>
      <c r="V7" s="171"/>
      <c r="W7" s="171"/>
      <c r="X7" s="62" t="s">
        <v>42</v>
      </c>
      <c r="Y7" s="62" t="s">
        <v>40</v>
      </c>
      <c r="Z7" s="66" t="s">
        <v>36</v>
      </c>
      <c r="AA7" s="30" t="s">
        <v>37</v>
      </c>
      <c r="AB7" s="174" t="s">
        <v>38</v>
      </c>
      <c r="AC7" s="174"/>
      <c r="AD7" s="174" t="s">
        <v>39</v>
      </c>
      <c r="AE7" s="174"/>
      <c r="AF7" s="174" t="s">
        <v>41</v>
      </c>
      <c r="AG7" s="174"/>
      <c r="AH7" s="174"/>
      <c r="AI7" s="30" t="s">
        <v>42</v>
      </c>
      <c r="AJ7" s="30" t="s">
        <v>40</v>
      </c>
      <c r="AK7" s="167"/>
    </row>
    <row r="8" spans="1:37" s="13" customFormat="1" ht="36" x14ac:dyDescent="0.25">
      <c r="A8" s="132"/>
      <c r="B8" s="132"/>
      <c r="C8" s="132"/>
      <c r="D8" s="67" t="s">
        <v>48</v>
      </c>
      <c r="E8" s="66" t="s">
        <v>47</v>
      </c>
      <c r="F8" s="68" t="s">
        <v>13</v>
      </c>
      <c r="G8" s="68" t="s">
        <v>44</v>
      </c>
      <c r="H8" s="68" t="s">
        <v>45</v>
      </c>
      <c r="I8" s="68" t="s">
        <v>46</v>
      </c>
      <c r="J8" s="68" t="s">
        <v>2</v>
      </c>
      <c r="K8" s="68" t="s">
        <v>3</v>
      </c>
      <c r="L8" s="68" t="s">
        <v>47</v>
      </c>
      <c r="M8" s="66"/>
      <c r="N8" s="66"/>
      <c r="O8" s="62" t="s">
        <v>48</v>
      </c>
      <c r="P8" s="62" t="s">
        <v>47</v>
      </c>
      <c r="Q8" s="63" t="s">
        <v>13</v>
      </c>
      <c r="R8" s="63" t="s">
        <v>44</v>
      </c>
      <c r="S8" s="63" t="s">
        <v>45</v>
      </c>
      <c r="T8" s="63" t="s">
        <v>46</v>
      </c>
      <c r="U8" s="63" t="s">
        <v>2</v>
      </c>
      <c r="V8" s="63" t="s">
        <v>3</v>
      </c>
      <c r="W8" s="63" t="s">
        <v>47</v>
      </c>
      <c r="X8" s="62"/>
      <c r="Y8" s="62"/>
      <c r="Z8" s="66" t="s">
        <v>48</v>
      </c>
      <c r="AA8" s="30" t="s">
        <v>47</v>
      </c>
      <c r="AB8" s="15" t="s">
        <v>13</v>
      </c>
      <c r="AC8" s="15" t="s">
        <v>44</v>
      </c>
      <c r="AD8" s="15" t="s">
        <v>45</v>
      </c>
      <c r="AE8" s="15" t="s">
        <v>46</v>
      </c>
      <c r="AF8" s="15" t="s">
        <v>2</v>
      </c>
      <c r="AG8" s="15" t="s">
        <v>3</v>
      </c>
      <c r="AH8" s="15" t="s">
        <v>47</v>
      </c>
      <c r="AI8" s="30"/>
      <c r="AJ8" s="30"/>
      <c r="AK8" s="29"/>
    </row>
    <row r="9" spans="1:37" x14ac:dyDescent="0.25">
      <c r="A9" s="10">
        <v>1</v>
      </c>
      <c r="B9" s="12" t="s">
        <v>29</v>
      </c>
      <c r="C9" s="27"/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4">
        <v>0</v>
      </c>
      <c r="P9" s="64">
        <v>0</v>
      </c>
      <c r="Q9" s="64">
        <v>0</v>
      </c>
      <c r="R9" s="64">
        <v>0</v>
      </c>
      <c r="S9" s="64">
        <v>101</v>
      </c>
      <c r="T9" s="64">
        <v>5</v>
      </c>
      <c r="U9" s="64">
        <v>0</v>
      </c>
      <c r="V9" s="64">
        <v>0</v>
      </c>
      <c r="W9" s="64">
        <v>0</v>
      </c>
      <c r="X9" s="64">
        <v>0</v>
      </c>
      <c r="Y9" s="64">
        <v>81</v>
      </c>
      <c r="Z9" s="69">
        <v>0</v>
      </c>
      <c r="AA9" s="23">
        <f t="shared" ref="AA9:AJ9" si="0">P9+E9</f>
        <v>0</v>
      </c>
      <c r="AB9" s="23">
        <f t="shared" si="0"/>
        <v>0</v>
      </c>
      <c r="AC9" s="23">
        <f t="shared" si="0"/>
        <v>0</v>
      </c>
      <c r="AD9" s="23">
        <f t="shared" si="0"/>
        <v>101</v>
      </c>
      <c r="AE9" s="23">
        <f t="shared" si="0"/>
        <v>5</v>
      </c>
      <c r="AF9" s="23">
        <f t="shared" si="0"/>
        <v>0</v>
      </c>
      <c r="AG9" s="23">
        <f t="shared" si="0"/>
        <v>0</v>
      </c>
      <c r="AH9" s="23">
        <f t="shared" si="0"/>
        <v>0</v>
      </c>
      <c r="AI9" s="23">
        <f t="shared" si="0"/>
        <v>0</v>
      </c>
      <c r="AJ9" s="23">
        <f t="shared" si="0"/>
        <v>81</v>
      </c>
      <c r="AK9" s="33">
        <f t="shared" ref="AK9:AK19" si="1">SUM(Z9:AJ9)</f>
        <v>187</v>
      </c>
    </row>
    <row r="10" spans="1:37" x14ac:dyDescent="0.25">
      <c r="A10" s="10">
        <v>2</v>
      </c>
      <c r="B10" s="11" t="s">
        <v>60</v>
      </c>
      <c r="C10" s="27"/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64">
        <v>0</v>
      </c>
      <c r="P10" s="64"/>
      <c r="Q10" s="64">
        <v>0</v>
      </c>
      <c r="R10" s="64">
        <v>0</v>
      </c>
      <c r="S10" s="64">
        <v>0</v>
      </c>
      <c r="T10" s="64">
        <v>0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70">
        <v>0</v>
      </c>
      <c r="AA10" s="27">
        <f t="shared" ref="AA10:AA19" si="2">P10+E10</f>
        <v>0</v>
      </c>
      <c r="AB10" s="27">
        <v>0</v>
      </c>
      <c r="AC10" s="27">
        <f t="shared" ref="AC10:AJ12" si="3">R10+G10</f>
        <v>0</v>
      </c>
      <c r="AD10" s="27">
        <f t="shared" si="3"/>
        <v>0</v>
      </c>
      <c r="AE10" s="27">
        <f t="shared" si="3"/>
        <v>0</v>
      </c>
      <c r="AF10" s="27">
        <f t="shared" si="3"/>
        <v>0</v>
      </c>
      <c r="AG10" s="27">
        <f t="shared" si="3"/>
        <v>0</v>
      </c>
      <c r="AH10" s="27">
        <f t="shared" si="3"/>
        <v>0</v>
      </c>
      <c r="AI10" s="27">
        <f t="shared" si="3"/>
        <v>0</v>
      </c>
      <c r="AJ10" s="27">
        <f t="shared" si="3"/>
        <v>0</v>
      </c>
      <c r="AK10" s="31">
        <f t="shared" si="1"/>
        <v>0</v>
      </c>
    </row>
    <row r="11" spans="1:37" ht="46.5" x14ac:dyDescent="0.25">
      <c r="A11" s="10">
        <v>3</v>
      </c>
      <c r="B11" s="11" t="s">
        <v>63</v>
      </c>
      <c r="C11" s="27"/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70">
        <f>O11+D11</f>
        <v>0</v>
      </c>
      <c r="AA11" s="27">
        <f t="shared" si="2"/>
        <v>0</v>
      </c>
      <c r="AB11" s="27">
        <v>0</v>
      </c>
      <c r="AC11" s="27">
        <f t="shared" si="3"/>
        <v>0</v>
      </c>
      <c r="AD11" s="27">
        <f t="shared" si="3"/>
        <v>0</v>
      </c>
      <c r="AE11" s="27">
        <f t="shared" si="3"/>
        <v>0</v>
      </c>
      <c r="AF11" s="27">
        <f t="shared" si="3"/>
        <v>0</v>
      </c>
      <c r="AG11" s="27">
        <f t="shared" si="3"/>
        <v>0</v>
      </c>
      <c r="AH11" s="27">
        <f t="shared" si="3"/>
        <v>0</v>
      </c>
      <c r="AI11" s="27">
        <f t="shared" si="3"/>
        <v>0</v>
      </c>
      <c r="AJ11" s="27">
        <f t="shared" si="3"/>
        <v>0</v>
      </c>
      <c r="AK11" s="31">
        <f t="shared" si="1"/>
        <v>0</v>
      </c>
    </row>
    <row r="12" spans="1:37" x14ac:dyDescent="0.25">
      <c r="A12" s="10">
        <v>4</v>
      </c>
      <c r="B12" s="11" t="s">
        <v>64</v>
      </c>
      <c r="C12" s="27"/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70">
        <f>O12+D12</f>
        <v>0</v>
      </c>
      <c r="AA12" s="27">
        <f t="shared" si="2"/>
        <v>0</v>
      </c>
      <c r="AB12" s="27">
        <f t="shared" ref="AB12:AB19" si="4">Q12+F12</f>
        <v>0</v>
      </c>
      <c r="AC12" s="27">
        <f t="shared" si="3"/>
        <v>0</v>
      </c>
      <c r="AD12" s="27">
        <f t="shared" si="3"/>
        <v>0</v>
      </c>
      <c r="AE12" s="27">
        <f t="shared" si="3"/>
        <v>0</v>
      </c>
      <c r="AF12" s="27">
        <f t="shared" si="3"/>
        <v>0</v>
      </c>
      <c r="AG12" s="27">
        <f t="shared" si="3"/>
        <v>0</v>
      </c>
      <c r="AH12" s="27">
        <f t="shared" si="3"/>
        <v>0</v>
      </c>
      <c r="AI12" s="27">
        <f t="shared" si="3"/>
        <v>0</v>
      </c>
      <c r="AJ12" s="27">
        <f t="shared" si="3"/>
        <v>0</v>
      </c>
      <c r="AK12" s="31">
        <f t="shared" si="1"/>
        <v>0</v>
      </c>
    </row>
    <row r="13" spans="1:37" x14ac:dyDescent="0.25">
      <c r="A13" s="10">
        <v>5</v>
      </c>
      <c r="B13" s="11" t="s">
        <v>65</v>
      </c>
      <c r="C13" s="27"/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64">
        <v>0</v>
      </c>
      <c r="P13" s="64">
        <v>0</v>
      </c>
      <c r="Q13" s="64">
        <v>0</v>
      </c>
      <c r="R13" s="64">
        <v>0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70">
        <v>0</v>
      </c>
      <c r="AA13" s="27">
        <f t="shared" si="2"/>
        <v>0</v>
      </c>
      <c r="AB13" s="27">
        <f t="shared" si="4"/>
        <v>0</v>
      </c>
      <c r="AC13" s="27">
        <f t="shared" ref="AC13:AH19" si="5">R13+G13</f>
        <v>0</v>
      </c>
      <c r="AD13" s="27">
        <f t="shared" si="5"/>
        <v>0</v>
      </c>
      <c r="AE13" s="27">
        <f t="shared" si="5"/>
        <v>0</v>
      </c>
      <c r="AF13" s="27">
        <f t="shared" si="5"/>
        <v>0</v>
      </c>
      <c r="AG13" s="27">
        <f t="shared" si="5"/>
        <v>0</v>
      </c>
      <c r="AH13" s="27">
        <f t="shared" si="5"/>
        <v>0</v>
      </c>
      <c r="AI13" s="23">
        <v>0</v>
      </c>
      <c r="AJ13" s="27">
        <f t="shared" ref="AJ13:AJ19" si="6">Y13+N13</f>
        <v>0</v>
      </c>
      <c r="AK13" s="31">
        <f t="shared" si="1"/>
        <v>0</v>
      </c>
    </row>
    <row r="14" spans="1:37" x14ac:dyDescent="0.25">
      <c r="A14" s="10">
        <v>6</v>
      </c>
      <c r="B14" s="11" t="s">
        <v>66</v>
      </c>
      <c r="C14" s="27"/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70">
        <f t="shared" ref="Z14:Z19" si="7">O14+D14</f>
        <v>0</v>
      </c>
      <c r="AA14" s="27">
        <f t="shared" si="2"/>
        <v>0</v>
      </c>
      <c r="AB14" s="27">
        <f t="shared" si="4"/>
        <v>0</v>
      </c>
      <c r="AC14" s="27">
        <f t="shared" si="5"/>
        <v>0</v>
      </c>
      <c r="AD14" s="27">
        <f t="shared" si="5"/>
        <v>0</v>
      </c>
      <c r="AE14" s="27">
        <f t="shared" si="5"/>
        <v>0</v>
      </c>
      <c r="AF14" s="27">
        <f t="shared" si="5"/>
        <v>0</v>
      </c>
      <c r="AG14" s="27">
        <f t="shared" si="5"/>
        <v>0</v>
      </c>
      <c r="AH14" s="27">
        <f t="shared" si="5"/>
        <v>0</v>
      </c>
      <c r="AI14" s="27">
        <f>X14+M14</f>
        <v>0</v>
      </c>
      <c r="AJ14" s="27">
        <f t="shared" si="6"/>
        <v>0</v>
      </c>
      <c r="AK14" s="31">
        <f t="shared" si="1"/>
        <v>0</v>
      </c>
    </row>
    <row r="15" spans="1:37" x14ac:dyDescent="0.25">
      <c r="A15" s="10">
        <v>7</v>
      </c>
      <c r="B15" s="11" t="s">
        <v>67</v>
      </c>
      <c r="C15" s="27"/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70">
        <f t="shared" si="7"/>
        <v>0</v>
      </c>
      <c r="AA15" s="27">
        <f t="shared" si="2"/>
        <v>0</v>
      </c>
      <c r="AB15" s="27">
        <f t="shared" si="4"/>
        <v>0</v>
      </c>
      <c r="AC15" s="27">
        <f t="shared" si="5"/>
        <v>0</v>
      </c>
      <c r="AD15" s="27">
        <f t="shared" si="5"/>
        <v>0</v>
      </c>
      <c r="AE15" s="27">
        <f t="shared" si="5"/>
        <v>0</v>
      </c>
      <c r="AF15" s="27">
        <f t="shared" si="5"/>
        <v>0</v>
      </c>
      <c r="AG15" s="27">
        <f t="shared" si="5"/>
        <v>0</v>
      </c>
      <c r="AH15" s="27">
        <f t="shared" si="5"/>
        <v>0</v>
      </c>
      <c r="AI15" s="23">
        <v>0</v>
      </c>
      <c r="AJ15" s="27">
        <f t="shared" si="6"/>
        <v>0</v>
      </c>
      <c r="AK15" s="31">
        <f t="shared" si="1"/>
        <v>0</v>
      </c>
    </row>
    <row r="16" spans="1:37" ht="46.5" x14ac:dyDescent="0.25">
      <c r="A16" s="10">
        <v>8</v>
      </c>
      <c r="B16" s="11" t="s">
        <v>68</v>
      </c>
      <c r="C16" s="27"/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70">
        <f t="shared" si="7"/>
        <v>0</v>
      </c>
      <c r="AA16" s="27">
        <f t="shared" si="2"/>
        <v>0</v>
      </c>
      <c r="AB16" s="27">
        <f t="shared" si="4"/>
        <v>0</v>
      </c>
      <c r="AC16" s="27">
        <f t="shared" si="5"/>
        <v>0</v>
      </c>
      <c r="AD16" s="27">
        <f t="shared" si="5"/>
        <v>0</v>
      </c>
      <c r="AE16" s="27">
        <f t="shared" si="5"/>
        <v>0</v>
      </c>
      <c r="AF16" s="27">
        <f t="shared" si="5"/>
        <v>0</v>
      </c>
      <c r="AG16" s="27">
        <f t="shared" si="5"/>
        <v>0</v>
      </c>
      <c r="AH16" s="27">
        <f t="shared" si="5"/>
        <v>0</v>
      </c>
      <c r="AI16" s="27">
        <f>X16+M16</f>
        <v>0</v>
      </c>
      <c r="AJ16" s="27">
        <f t="shared" si="6"/>
        <v>0</v>
      </c>
      <c r="AK16" s="31">
        <f t="shared" si="1"/>
        <v>0</v>
      </c>
    </row>
    <row r="17" spans="1:37" x14ac:dyDescent="0.25">
      <c r="A17" s="10">
        <v>9</v>
      </c>
      <c r="B17" s="11" t="s">
        <v>69</v>
      </c>
      <c r="C17" s="27"/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70">
        <f t="shared" si="7"/>
        <v>0</v>
      </c>
      <c r="AA17" s="27">
        <f t="shared" si="2"/>
        <v>0</v>
      </c>
      <c r="AB17" s="27">
        <f t="shared" si="4"/>
        <v>0</v>
      </c>
      <c r="AC17" s="27">
        <f t="shared" si="5"/>
        <v>0</v>
      </c>
      <c r="AD17" s="27">
        <f t="shared" si="5"/>
        <v>0</v>
      </c>
      <c r="AE17" s="27">
        <f t="shared" si="5"/>
        <v>0</v>
      </c>
      <c r="AF17" s="27">
        <f t="shared" si="5"/>
        <v>0</v>
      </c>
      <c r="AG17" s="27">
        <f t="shared" si="5"/>
        <v>0</v>
      </c>
      <c r="AH17" s="27">
        <f t="shared" si="5"/>
        <v>0</v>
      </c>
      <c r="AI17" s="27">
        <f>X17+M17</f>
        <v>0</v>
      </c>
      <c r="AJ17" s="27">
        <f t="shared" si="6"/>
        <v>0</v>
      </c>
      <c r="AK17" s="31">
        <f t="shared" si="1"/>
        <v>0</v>
      </c>
    </row>
    <row r="18" spans="1:37" x14ac:dyDescent="0.25">
      <c r="A18" s="10">
        <v>10</v>
      </c>
      <c r="B18" s="11" t="s">
        <v>62</v>
      </c>
      <c r="C18" s="27"/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70">
        <f t="shared" si="7"/>
        <v>0</v>
      </c>
      <c r="AA18" s="27">
        <f t="shared" si="2"/>
        <v>0</v>
      </c>
      <c r="AB18" s="27">
        <f t="shared" si="4"/>
        <v>0</v>
      </c>
      <c r="AC18" s="27">
        <f t="shared" si="5"/>
        <v>0</v>
      </c>
      <c r="AD18" s="27">
        <f t="shared" si="5"/>
        <v>0</v>
      </c>
      <c r="AE18" s="27">
        <f t="shared" si="5"/>
        <v>0</v>
      </c>
      <c r="AF18" s="27">
        <f t="shared" si="5"/>
        <v>0</v>
      </c>
      <c r="AG18" s="27">
        <f t="shared" si="5"/>
        <v>0</v>
      </c>
      <c r="AH18" s="27">
        <f t="shared" si="5"/>
        <v>0</v>
      </c>
      <c r="AI18" s="27">
        <f>X18+M18</f>
        <v>0</v>
      </c>
      <c r="AJ18" s="27">
        <f t="shared" si="6"/>
        <v>0</v>
      </c>
      <c r="AK18" s="31">
        <f t="shared" si="1"/>
        <v>0</v>
      </c>
    </row>
    <row r="19" spans="1:37" x14ac:dyDescent="0.25">
      <c r="A19" s="10">
        <v>11</v>
      </c>
      <c r="B19" s="11" t="s">
        <v>53</v>
      </c>
      <c r="C19" s="27"/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64">
        <f>SUM(O9:O18)</f>
        <v>0</v>
      </c>
      <c r="P19" s="64">
        <f>SUM(P9:P18)</f>
        <v>0</v>
      </c>
      <c r="Q19" s="64">
        <f>SUM(Q9:Q18)</f>
        <v>0</v>
      </c>
      <c r="R19" s="64">
        <f>SUM(R9:R18)</f>
        <v>0</v>
      </c>
      <c r="S19" s="64"/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70">
        <f t="shared" si="7"/>
        <v>0</v>
      </c>
      <c r="AA19" s="27">
        <f t="shared" si="2"/>
        <v>0</v>
      </c>
      <c r="AB19" s="27">
        <f t="shared" si="4"/>
        <v>0</v>
      </c>
      <c r="AC19" s="27">
        <f t="shared" si="5"/>
        <v>0</v>
      </c>
      <c r="AD19" s="27">
        <f t="shared" si="5"/>
        <v>0</v>
      </c>
      <c r="AE19" s="27">
        <f t="shared" si="5"/>
        <v>0</v>
      </c>
      <c r="AF19" s="27">
        <f t="shared" si="5"/>
        <v>0</v>
      </c>
      <c r="AG19" s="27">
        <f t="shared" si="5"/>
        <v>0</v>
      </c>
      <c r="AH19" s="27">
        <f t="shared" si="5"/>
        <v>0</v>
      </c>
      <c r="AI19" s="27">
        <f>X19+M19</f>
        <v>0</v>
      </c>
      <c r="AJ19" s="27">
        <f t="shared" si="6"/>
        <v>0</v>
      </c>
      <c r="AK19" s="31">
        <f t="shared" si="1"/>
        <v>0</v>
      </c>
    </row>
    <row r="20" spans="1:37" s="32" customFormat="1" x14ac:dyDescent="0.25">
      <c r="A20" s="169" t="s">
        <v>18</v>
      </c>
      <c r="B20" s="169"/>
      <c r="C20" s="31"/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96">
        <f>SUM(O19)</f>
        <v>0</v>
      </c>
      <c r="P20" s="96">
        <f>SUM(P19)</f>
        <v>0</v>
      </c>
      <c r="Q20" s="96">
        <f>SUM(Q19)</f>
        <v>0</v>
      </c>
      <c r="R20" s="96">
        <f>SUM(R19)</f>
        <v>0</v>
      </c>
      <c r="S20" s="96">
        <f t="shared" ref="S20:Y20" si="8">SUM(S9:S19)</f>
        <v>101</v>
      </c>
      <c r="T20" s="96">
        <f t="shared" si="8"/>
        <v>5</v>
      </c>
      <c r="U20" s="96">
        <f t="shared" si="8"/>
        <v>0</v>
      </c>
      <c r="V20" s="96">
        <f t="shared" si="8"/>
        <v>0</v>
      </c>
      <c r="W20" s="96">
        <f t="shared" si="8"/>
        <v>0</v>
      </c>
      <c r="X20" s="96">
        <f t="shared" si="8"/>
        <v>0</v>
      </c>
      <c r="Y20" s="96">
        <f t="shared" si="8"/>
        <v>81</v>
      </c>
      <c r="Z20" s="71">
        <f t="shared" ref="Z20:AJ20" si="9">SUM(Z9:Z19)</f>
        <v>0</v>
      </c>
      <c r="AA20" s="31">
        <f>SUM(AA9:AA19)</f>
        <v>0</v>
      </c>
      <c r="AB20" s="31">
        <v>0</v>
      </c>
      <c r="AC20" s="31">
        <f t="shared" si="9"/>
        <v>0</v>
      </c>
      <c r="AD20" s="33">
        <f>SUM(AD9:AD19)</f>
        <v>101</v>
      </c>
      <c r="AE20" s="31">
        <f t="shared" si="9"/>
        <v>5</v>
      </c>
      <c r="AF20" s="31">
        <f t="shared" si="9"/>
        <v>0</v>
      </c>
      <c r="AG20" s="31">
        <f t="shared" si="9"/>
        <v>0</v>
      </c>
      <c r="AH20" s="31">
        <f t="shared" si="9"/>
        <v>0</v>
      </c>
      <c r="AI20" s="31">
        <f t="shared" si="9"/>
        <v>0</v>
      </c>
      <c r="AJ20" s="31">
        <f t="shared" si="9"/>
        <v>81</v>
      </c>
      <c r="AK20" s="31">
        <f t="shared" ref="AK20" si="10">SUM(AK9:AK19)</f>
        <v>187</v>
      </c>
    </row>
    <row r="21" spans="1:37" x14ac:dyDescent="0.25"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</row>
  </sheetData>
  <mergeCells count="22">
    <mergeCell ref="C6:C8"/>
    <mergeCell ref="AD7:AE7"/>
    <mergeCell ref="AF7:AH7"/>
    <mergeCell ref="S7:T7"/>
    <mergeCell ref="U7:W7"/>
    <mergeCell ref="AB7:AC7"/>
    <mergeCell ref="P4:Q4"/>
    <mergeCell ref="A20:B20"/>
    <mergeCell ref="A1:AK1"/>
    <mergeCell ref="A2:AK2"/>
    <mergeCell ref="A3:AK3"/>
    <mergeCell ref="AK6:AK7"/>
    <mergeCell ref="D6:N6"/>
    <mergeCell ref="O6:Y6"/>
    <mergeCell ref="Z6:AJ6"/>
    <mergeCell ref="A5:AK5"/>
    <mergeCell ref="Q7:R7"/>
    <mergeCell ref="F7:G7"/>
    <mergeCell ref="H7:I7"/>
    <mergeCell ref="J7:L7"/>
    <mergeCell ref="A6:A8"/>
    <mergeCell ref="B6:B8"/>
  </mergeCells>
  <pageMargins left="0.7" right="0.7" top="0.75" bottom="0.75" header="0.3" footer="0.3"/>
  <pageSetup paperSize="9" scale="3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opLeftCell="J4" workbookViewId="0">
      <selection activeCell="AC8" sqref="AC8"/>
    </sheetView>
  </sheetViews>
  <sheetFormatPr defaultColWidth="9.140625" defaultRowHeight="23.25" x14ac:dyDescent="0.6"/>
  <cols>
    <col min="1" max="1" width="7.140625" style="4" customWidth="1"/>
    <col min="2" max="2" width="25" style="4" customWidth="1"/>
    <col min="3" max="3" width="7" style="3" bestFit="1" customWidth="1"/>
    <col min="4" max="4" width="7.42578125" style="3" customWidth="1"/>
    <col min="5" max="6" width="6.140625" style="3" bestFit="1" customWidth="1"/>
    <col min="7" max="7" width="7.7109375" style="3" bestFit="1" customWidth="1"/>
    <col min="8" max="8" width="7" style="3" bestFit="1" customWidth="1"/>
    <col min="9" max="9" width="4.5703125" style="3" bestFit="1" customWidth="1"/>
    <col min="10" max="10" width="6" style="3" customWidth="1"/>
    <col min="11" max="11" width="6.140625" style="3" customWidth="1"/>
    <col min="12" max="12" width="6.28515625" style="3" customWidth="1"/>
    <col min="13" max="13" width="8.42578125" style="3" customWidth="1"/>
    <col min="14" max="14" width="8.140625" style="3" customWidth="1"/>
    <col min="15" max="15" width="6" style="3" customWidth="1"/>
    <col min="16" max="16" width="9.7109375" style="3" customWidth="1"/>
    <col min="17" max="17" width="8" style="3" customWidth="1"/>
    <col min="18" max="18" width="8.7109375" style="3" customWidth="1"/>
    <col min="19" max="19" width="6.42578125" style="3" customWidth="1"/>
    <col min="20" max="20" width="12.85546875" style="3" customWidth="1"/>
    <col min="21" max="21" width="7.28515625" style="3" customWidth="1"/>
    <col min="22" max="23" width="7" style="3" customWidth="1"/>
    <col min="24" max="24" width="6.28515625" style="3" customWidth="1"/>
    <col min="25" max="25" width="7.7109375" style="3" customWidth="1"/>
    <col min="26" max="26" width="7.42578125" style="3" customWidth="1"/>
    <col min="27" max="27" width="5.140625" style="3" bestFit="1" customWidth="1"/>
    <col min="28" max="28" width="6.28515625" style="3" customWidth="1"/>
    <col min="29" max="29" width="13.7109375" style="18" customWidth="1"/>
    <col min="30" max="30" width="6.140625" style="3" customWidth="1"/>
    <col min="31" max="31" width="7.140625" style="3" customWidth="1"/>
    <col min="32" max="32" width="9.140625" style="3"/>
    <col min="33" max="33" width="20.85546875" style="3" bestFit="1" customWidth="1"/>
    <col min="34" max="34" width="10.140625" style="3" customWidth="1"/>
    <col min="35" max="35" width="10.28515625" style="3" customWidth="1"/>
    <col min="36" max="16384" width="9.140625" style="3"/>
  </cols>
  <sheetData>
    <row r="1" spans="1:35" x14ac:dyDescent="0.6">
      <c r="A1" s="160" t="s">
        <v>72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</row>
    <row r="2" spans="1:35" x14ac:dyDescent="0.6">
      <c r="A2" s="161" t="s">
        <v>114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35" x14ac:dyDescent="0.6">
      <c r="A3" s="162" t="s">
        <v>98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</row>
    <row r="4" spans="1:35" x14ac:dyDescent="0.6">
      <c r="A4" s="4" t="s">
        <v>15</v>
      </c>
      <c r="B4" s="74">
        <v>2083</v>
      </c>
      <c r="E4" s="3" t="s">
        <v>113</v>
      </c>
      <c r="M4" s="162" t="s">
        <v>104</v>
      </c>
      <c r="N4" s="162"/>
    </row>
    <row r="5" spans="1:35" ht="23.45" customHeight="1" x14ac:dyDescent="0.6">
      <c r="A5" s="163" t="s">
        <v>27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78"/>
      <c r="W5" s="178"/>
      <c r="X5" s="178"/>
      <c r="Y5" s="178"/>
      <c r="Z5" s="178"/>
      <c r="AA5" s="178"/>
      <c r="AB5" s="178"/>
      <c r="AC5" s="178"/>
    </row>
    <row r="6" spans="1:35" s="6" customFormat="1" ht="23.45" customHeight="1" x14ac:dyDescent="0.25">
      <c r="A6" s="133" t="s">
        <v>34</v>
      </c>
      <c r="B6" s="133" t="s">
        <v>25</v>
      </c>
      <c r="C6" s="133" t="s">
        <v>30</v>
      </c>
      <c r="D6" s="180" t="s">
        <v>19</v>
      </c>
      <c r="E6" s="181"/>
      <c r="F6" s="181"/>
      <c r="G6" s="181"/>
      <c r="H6" s="181"/>
      <c r="I6" s="181"/>
      <c r="J6" s="181"/>
      <c r="K6" s="181"/>
      <c r="L6" s="182"/>
      <c r="M6" s="183" t="s">
        <v>20</v>
      </c>
      <c r="N6" s="184"/>
      <c r="O6" s="184"/>
      <c r="P6" s="184"/>
      <c r="Q6" s="184"/>
      <c r="R6" s="184"/>
      <c r="S6" s="184"/>
      <c r="T6" s="184"/>
      <c r="U6" s="185"/>
      <c r="V6" s="179" t="s">
        <v>103</v>
      </c>
      <c r="W6" s="179"/>
      <c r="X6" s="179"/>
      <c r="Y6" s="179"/>
      <c r="Z6" s="179"/>
      <c r="AA6" s="179"/>
      <c r="AB6" s="179"/>
      <c r="AC6" s="179"/>
      <c r="AD6" s="179"/>
      <c r="AE6" s="176" t="s">
        <v>1</v>
      </c>
    </row>
    <row r="7" spans="1:35" s="13" customFormat="1" ht="72" x14ac:dyDescent="0.6">
      <c r="A7" s="133"/>
      <c r="B7" s="133"/>
      <c r="C7" s="133"/>
      <c r="D7" s="15" t="s">
        <v>6</v>
      </c>
      <c r="E7" s="15" t="s">
        <v>7</v>
      </c>
      <c r="F7" s="15" t="s">
        <v>8</v>
      </c>
      <c r="G7" s="15" t="s">
        <v>17</v>
      </c>
      <c r="H7" s="15" t="s">
        <v>9</v>
      </c>
      <c r="I7" s="15" t="s">
        <v>43</v>
      </c>
      <c r="J7" s="114" t="s">
        <v>89</v>
      </c>
      <c r="K7" s="114" t="s">
        <v>102</v>
      </c>
      <c r="L7" s="15" t="s">
        <v>85</v>
      </c>
      <c r="M7" s="63" t="s">
        <v>6</v>
      </c>
      <c r="N7" s="63" t="s">
        <v>7</v>
      </c>
      <c r="O7" s="63" t="s">
        <v>8</v>
      </c>
      <c r="P7" s="63" t="s">
        <v>17</v>
      </c>
      <c r="Q7" s="63" t="s">
        <v>9</v>
      </c>
      <c r="R7" s="63" t="s">
        <v>43</v>
      </c>
      <c r="S7" s="63" t="s">
        <v>89</v>
      </c>
      <c r="T7" s="187" t="s">
        <v>125</v>
      </c>
      <c r="U7" s="63" t="s">
        <v>85</v>
      </c>
      <c r="V7" s="68" t="s">
        <v>6</v>
      </c>
      <c r="W7" s="68" t="s">
        <v>7</v>
      </c>
      <c r="X7" s="68" t="s">
        <v>8</v>
      </c>
      <c r="Y7" s="68" t="s">
        <v>17</v>
      </c>
      <c r="Z7" s="68" t="s">
        <v>9</v>
      </c>
      <c r="AA7" s="68" t="s">
        <v>43</v>
      </c>
      <c r="AB7" s="68" t="s">
        <v>89</v>
      </c>
      <c r="AC7" s="68" t="s">
        <v>126</v>
      </c>
      <c r="AD7" s="68" t="s">
        <v>85</v>
      </c>
      <c r="AE7" s="177"/>
      <c r="AG7" s="5" t="s">
        <v>85</v>
      </c>
      <c r="AH7" s="3"/>
    </row>
    <row r="8" spans="1:35" x14ac:dyDescent="0.6">
      <c r="A8" s="10">
        <v>1</v>
      </c>
      <c r="B8" s="12" t="s">
        <v>29</v>
      </c>
      <c r="C8" s="1" t="s">
        <v>52</v>
      </c>
      <c r="D8" s="95">
        <v>0</v>
      </c>
      <c r="E8" s="95">
        <v>0</v>
      </c>
      <c r="F8" s="95">
        <v>0</v>
      </c>
      <c r="G8" s="95">
        <v>0</v>
      </c>
      <c r="H8" s="95">
        <v>0</v>
      </c>
      <c r="I8" s="95">
        <v>0</v>
      </c>
      <c r="J8" s="95">
        <v>0</v>
      </c>
      <c r="K8" s="95">
        <v>0</v>
      </c>
      <c r="L8" s="95">
        <v>0</v>
      </c>
      <c r="M8" s="65">
        <v>152</v>
      </c>
      <c r="N8" s="65">
        <v>2</v>
      </c>
      <c r="O8" s="65">
        <v>2</v>
      </c>
      <c r="P8" s="65">
        <v>0</v>
      </c>
      <c r="Q8" s="65">
        <v>5</v>
      </c>
      <c r="R8" s="65">
        <v>0</v>
      </c>
      <c r="S8" s="65">
        <v>0</v>
      </c>
      <c r="T8" s="65">
        <v>6</v>
      </c>
      <c r="U8" s="65">
        <v>14</v>
      </c>
      <c r="V8" s="2">
        <f t="shared" ref="V8:AA8" si="0">D8+M8</f>
        <v>152</v>
      </c>
      <c r="W8" s="2">
        <f t="shared" si="0"/>
        <v>2</v>
      </c>
      <c r="X8" s="2">
        <f t="shared" si="0"/>
        <v>2</v>
      </c>
      <c r="Y8" s="2">
        <f t="shared" si="0"/>
        <v>0</v>
      </c>
      <c r="Z8" s="2">
        <f t="shared" si="0"/>
        <v>5</v>
      </c>
      <c r="AA8" s="2">
        <f t="shared" si="0"/>
        <v>0</v>
      </c>
      <c r="AB8" s="2">
        <f>S8+J8</f>
        <v>0</v>
      </c>
      <c r="AC8" s="2">
        <f t="shared" ref="AC8:AD8" si="1">T8+K8</f>
        <v>6</v>
      </c>
      <c r="AD8" s="2">
        <f t="shared" si="1"/>
        <v>14</v>
      </c>
      <c r="AE8" s="2">
        <f>SUM(V8:AD8)</f>
        <v>181</v>
      </c>
      <c r="AG8" s="176" t="s">
        <v>117</v>
      </c>
      <c r="AH8" s="175" t="s">
        <v>118</v>
      </c>
      <c r="AI8" s="175"/>
    </row>
    <row r="9" spans="1:35" ht="24" x14ac:dyDescent="0.6">
      <c r="A9" s="21">
        <v>2</v>
      </c>
      <c r="B9" s="20" t="s">
        <v>58</v>
      </c>
      <c r="C9" s="1" t="s">
        <v>52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95">
        <v>0</v>
      </c>
      <c r="K9" s="95">
        <v>0</v>
      </c>
      <c r="L9" s="24">
        <v>0</v>
      </c>
      <c r="M9" s="65">
        <v>0</v>
      </c>
      <c r="N9" s="65">
        <v>0</v>
      </c>
      <c r="O9" s="65">
        <v>0</v>
      </c>
      <c r="P9" s="65">
        <v>0</v>
      </c>
      <c r="Q9" s="65">
        <v>0</v>
      </c>
      <c r="R9" s="65">
        <v>0</v>
      </c>
      <c r="S9" s="65">
        <v>0</v>
      </c>
      <c r="T9" s="65">
        <v>0</v>
      </c>
      <c r="U9" s="65">
        <v>0</v>
      </c>
      <c r="V9" s="2">
        <f t="shared" ref="V9:V18" si="2">D9+M9</f>
        <v>0</v>
      </c>
      <c r="W9" s="2">
        <f t="shared" ref="W9:W18" si="3">E9+N9</f>
        <v>0</v>
      </c>
      <c r="X9" s="2">
        <f t="shared" ref="X9:X18" si="4">F9+O9</f>
        <v>0</v>
      </c>
      <c r="Y9" s="2">
        <f t="shared" ref="Y9:Y18" si="5">G9+P9</f>
        <v>0</v>
      </c>
      <c r="Z9" s="2">
        <f t="shared" ref="Z9:Z18" si="6">H9+Q9</f>
        <v>0</v>
      </c>
      <c r="AA9" s="2">
        <f t="shared" ref="AA9:AA18" si="7">I9+R9</f>
        <v>0</v>
      </c>
      <c r="AB9" s="2">
        <f t="shared" ref="AB9:AB18" si="8">L9+U9</f>
        <v>0</v>
      </c>
      <c r="AC9" s="100">
        <f t="shared" ref="AC9:AC18" si="9">V9+W9+X9+Y9+Z9+AA9+AB9</f>
        <v>0</v>
      </c>
      <c r="AD9" s="1">
        <v>0</v>
      </c>
      <c r="AE9" s="1">
        <v>0</v>
      </c>
      <c r="AG9" s="177"/>
      <c r="AH9" s="118" t="s">
        <v>123</v>
      </c>
      <c r="AI9" s="118" t="s">
        <v>124</v>
      </c>
    </row>
    <row r="10" spans="1:35" ht="24" x14ac:dyDescent="0.6">
      <c r="A10" s="19">
        <v>3</v>
      </c>
      <c r="B10" s="20" t="s">
        <v>57</v>
      </c>
      <c r="C10" s="1" t="s">
        <v>52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95">
        <v>0</v>
      </c>
      <c r="K10" s="95">
        <v>0</v>
      </c>
      <c r="L10" s="24">
        <v>0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2">
        <f>D10+M10</f>
        <v>0</v>
      </c>
      <c r="W10" s="2">
        <f t="shared" si="3"/>
        <v>0</v>
      </c>
      <c r="X10" s="2">
        <f t="shared" si="4"/>
        <v>0</v>
      </c>
      <c r="Y10" s="2">
        <f t="shared" si="5"/>
        <v>0</v>
      </c>
      <c r="Z10" s="2">
        <f t="shared" si="6"/>
        <v>0</v>
      </c>
      <c r="AA10" s="2">
        <f t="shared" si="7"/>
        <v>0</v>
      </c>
      <c r="AB10" s="2">
        <f t="shared" si="8"/>
        <v>0</v>
      </c>
      <c r="AC10" s="100">
        <f t="shared" si="9"/>
        <v>0</v>
      </c>
      <c r="AD10" s="1">
        <v>0</v>
      </c>
      <c r="AE10" s="1">
        <v>0</v>
      </c>
      <c r="AG10" s="118" t="s">
        <v>119</v>
      </c>
      <c r="AH10" s="1">
        <v>4</v>
      </c>
      <c r="AI10" s="1">
        <v>4</v>
      </c>
    </row>
    <row r="11" spans="1:35" ht="26.25" customHeight="1" x14ac:dyDescent="0.6">
      <c r="A11" s="21">
        <v>4</v>
      </c>
      <c r="B11" s="20" t="s">
        <v>56</v>
      </c>
      <c r="C11" s="1" t="s">
        <v>52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95">
        <v>0</v>
      </c>
      <c r="K11" s="95">
        <v>0</v>
      </c>
      <c r="L11" s="24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  <c r="V11" s="2">
        <f t="shared" si="2"/>
        <v>0</v>
      </c>
      <c r="W11" s="2">
        <f t="shared" si="3"/>
        <v>0</v>
      </c>
      <c r="X11" s="2">
        <f t="shared" si="4"/>
        <v>0</v>
      </c>
      <c r="Y11" s="2">
        <f t="shared" si="5"/>
        <v>0</v>
      </c>
      <c r="Z11" s="2">
        <f t="shared" si="6"/>
        <v>0</v>
      </c>
      <c r="AA11" s="2">
        <f t="shared" si="7"/>
        <v>0</v>
      </c>
      <c r="AB11" s="2">
        <f t="shared" si="8"/>
        <v>0</v>
      </c>
      <c r="AC11" s="100">
        <f t="shared" si="9"/>
        <v>0</v>
      </c>
      <c r="AD11" s="1">
        <v>0</v>
      </c>
      <c r="AE11" s="1">
        <v>0</v>
      </c>
      <c r="AG11" s="118" t="s">
        <v>120</v>
      </c>
      <c r="AH11" s="1">
        <v>1</v>
      </c>
      <c r="AI11" s="1">
        <v>2</v>
      </c>
    </row>
    <row r="12" spans="1:35" ht="24" x14ac:dyDescent="0.6">
      <c r="A12" s="19">
        <v>5</v>
      </c>
      <c r="B12" s="20" t="s">
        <v>60</v>
      </c>
      <c r="C12" s="1" t="s">
        <v>52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95">
        <v>0</v>
      </c>
      <c r="K12" s="95">
        <v>0</v>
      </c>
      <c r="L12" s="24">
        <v>0</v>
      </c>
      <c r="M12" s="65">
        <v>0</v>
      </c>
      <c r="N12" s="65">
        <v>0</v>
      </c>
      <c r="O12" s="65">
        <v>0</v>
      </c>
      <c r="P12" s="65">
        <v>0</v>
      </c>
      <c r="Q12" s="65">
        <v>0</v>
      </c>
      <c r="R12" s="65">
        <v>0</v>
      </c>
      <c r="S12" s="65">
        <v>0</v>
      </c>
      <c r="T12" s="65">
        <v>0</v>
      </c>
      <c r="U12" s="65">
        <v>0</v>
      </c>
      <c r="V12" s="2">
        <f>D12+M12</f>
        <v>0</v>
      </c>
      <c r="W12" s="2">
        <f>E12+N12</f>
        <v>0</v>
      </c>
      <c r="X12" s="2">
        <f t="shared" si="4"/>
        <v>0</v>
      </c>
      <c r="Y12" s="2">
        <f t="shared" si="5"/>
        <v>0</v>
      </c>
      <c r="Z12" s="2">
        <f t="shared" si="6"/>
        <v>0</v>
      </c>
      <c r="AA12" s="2">
        <f t="shared" si="7"/>
        <v>0</v>
      </c>
      <c r="AB12" s="2">
        <f t="shared" si="8"/>
        <v>0</v>
      </c>
      <c r="AC12" s="100">
        <f t="shared" si="9"/>
        <v>0</v>
      </c>
      <c r="AD12" s="1">
        <v>0</v>
      </c>
      <c r="AE12" s="1">
        <v>0</v>
      </c>
      <c r="AG12" s="118" t="s">
        <v>121</v>
      </c>
      <c r="AH12" s="1">
        <v>0</v>
      </c>
      <c r="AI12" s="1">
        <v>2</v>
      </c>
    </row>
    <row r="13" spans="1:35" ht="24" x14ac:dyDescent="0.6">
      <c r="A13" s="21">
        <v>6</v>
      </c>
      <c r="B13" s="20" t="s">
        <v>55</v>
      </c>
      <c r="C13" s="1" t="s">
        <v>52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95">
        <v>0</v>
      </c>
      <c r="K13" s="95">
        <v>0</v>
      </c>
      <c r="L13" s="24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0</v>
      </c>
      <c r="T13" s="65">
        <v>0</v>
      </c>
      <c r="U13" s="65">
        <v>0</v>
      </c>
      <c r="V13" s="2">
        <f t="shared" si="2"/>
        <v>0</v>
      </c>
      <c r="W13" s="2">
        <f t="shared" si="3"/>
        <v>0</v>
      </c>
      <c r="X13" s="2">
        <f t="shared" si="4"/>
        <v>0</v>
      </c>
      <c r="Y13" s="2">
        <f t="shared" si="5"/>
        <v>0</v>
      </c>
      <c r="Z13" s="2">
        <f t="shared" si="6"/>
        <v>0</v>
      </c>
      <c r="AA13" s="2">
        <f t="shared" si="7"/>
        <v>0</v>
      </c>
      <c r="AB13" s="2">
        <f t="shared" si="8"/>
        <v>0</v>
      </c>
      <c r="AC13" s="100">
        <f t="shared" si="9"/>
        <v>0</v>
      </c>
      <c r="AD13" s="1">
        <v>0</v>
      </c>
      <c r="AE13" s="1">
        <v>0</v>
      </c>
      <c r="AG13" s="118" t="s">
        <v>122</v>
      </c>
      <c r="AH13" s="1">
        <v>0</v>
      </c>
      <c r="AI13" s="1">
        <v>1</v>
      </c>
    </row>
    <row r="14" spans="1:35" ht="24" x14ac:dyDescent="0.6">
      <c r="A14" s="19">
        <v>7</v>
      </c>
      <c r="B14" s="20" t="s">
        <v>54</v>
      </c>
      <c r="C14" s="1" t="s">
        <v>52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95">
        <v>0</v>
      </c>
      <c r="K14" s="95">
        <v>0</v>
      </c>
      <c r="L14" s="24">
        <v>0</v>
      </c>
      <c r="M14" s="65">
        <v>0</v>
      </c>
      <c r="N14" s="65">
        <v>0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0</v>
      </c>
      <c r="V14" s="2">
        <f t="shared" si="2"/>
        <v>0</v>
      </c>
      <c r="W14" s="2">
        <f t="shared" si="3"/>
        <v>0</v>
      </c>
      <c r="X14" s="2">
        <f t="shared" si="4"/>
        <v>0</v>
      </c>
      <c r="Y14" s="2">
        <f t="shared" si="5"/>
        <v>0</v>
      </c>
      <c r="Z14" s="2">
        <f t="shared" si="6"/>
        <v>0</v>
      </c>
      <c r="AA14" s="2">
        <f t="shared" si="7"/>
        <v>0</v>
      </c>
      <c r="AB14" s="2">
        <f t="shared" si="8"/>
        <v>0</v>
      </c>
      <c r="AC14" s="100">
        <f t="shared" si="9"/>
        <v>0</v>
      </c>
      <c r="AD14" s="1">
        <v>0</v>
      </c>
      <c r="AE14" s="1">
        <v>0</v>
      </c>
      <c r="AG14" s="1" t="s">
        <v>1</v>
      </c>
      <c r="AH14" s="1">
        <f>SUM(AH10:AH13)</f>
        <v>5</v>
      </c>
      <c r="AI14" s="1">
        <f>SUM(AI10:AI13)</f>
        <v>9</v>
      </c>
    </row>
    <row r="15" spans="1:35" ht="24" x14ac:dyDescent="0.6">
      <c r="A15" s="21">
        <v>8</v>
      </c>
      <c r="B15" s="20" t="s">
        <v>59</v>
      </c>
      <c r="C15" s="1" t="s">
        <v>52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95">
        <v>0</v>
      </c>
      <c r="K15" s="95">
        <v>0</v>
      </c>
      <c r="L15" s="24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2">
        <f t="shared" si="2"/>
        <v>0</v>
      </c>
      <c r="W15" s="2">
        <f t="shared" si="3"/>
        <v>0</v>
      </c>
      <c r="X15" s="2">
        <f t="shared" si="4"/>
        <v>0</v>
      </c>
      <c r="Y15" s="2">
        <f t="shared" si="5"/>
        <v>0</v>
      </c>
      <c r="Z15" s="2">
        <f t="shared" si="6"/>
        <v>0</v>
      </c>
      <c r="AA15" s="2">
        <f t="shared" si="7"/>
        <v>0</v>
      </c>
      <c r="AB15" s="2">
        <f t="shared" si="8"/>
        <v>0</v>
      </c>
      <c r="AC15" s="100">
        <f t="shared" si="9"/>
        <v>0</v>
      </c>
      <c r="AD15" s="1">
        <v>0</v>
      </c>
      <c r="AE15" s="1">
        <v>0</v>
      </c>
    </row>
    <row r="16" spans="1:35" ht="24" x14ac:dyDescent="0.6">
      <c r="A16" s="19">
        <v>9</v>
      </c>
      <c r="B16" s="20" t="s">
        <v>53</v>
      </c>
      <c r="C16" s="1" t="s">
        <v>52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95">
        <v>0</v>
      </c>
      <c r="K16" s="95">
        <v>0</v>
      </c>
      <c r="L16" s="24">
        <v>0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2">
        <f t="shared" si="2"/>
        <v>0</v>
      </c>
      <c r="W16" s="2">
        <f t="shared" si="3"/>
        <v>0</v>
      </c>
      <c r="X16" s="2">
        <f t="shared" si="4"/>
        <v>0</v>
      </c>
      <c r="Y16" s="2">
        <f t="shared" si="5"/>
        <v>0</v>
      </c>
      <c r="Z16" s="2">
        <f t="shared" si="6"/>
        <v>0</v>
      </c>
      <c r="AA16" s="2">
        <f t="shared" si="7"/>
        <v>0</v>
      </c>
      <c r="AB16" s="2">
        <f t="shared" si="8"/>
        <v>0</v>
      </c>
      <c r="AC16" s="100">
        <f t="shared" si="9"/>
        <v>0</v>
      </c>
      <c r="AD16" s="1">
        <v>0</v>
      </c>
      <c r="AE16" s="1">
        <v>0</v>
      </c>
    </row>
    <row r="17" spans="1:31" ht="24" x14ac:dyDescent="0.6">
      <c r="A17" s="21">
        <v>10</v>
      </c>
      <c r="B17" s="12" t="s">
        <v>61</v>
      </c>
      <c r="C17" s="1" t="s">
        <v>52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95">
        <v>0</v>
      </c>
      <c r="K17" s="95">
        <v>0</v>
      </c>
      <c r="L17" s="24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2">
        <f t="shared" si="2"/>
        <v>0</v>
      </c>
      <c r="W17" s="2">
        <f t="shared" si="3"/>
        <v>0</v>
      </c>
      <c r="X17" s="2">
        <f t="shared" si="4"/>
        <v>0</v>
      </c>
      <c r="Y17" s="2">
        <f t="shared" si="5"/>
        <v>0</v>
      </c>
      <c r="Z17" s="2">
        <f t="shared" si="6"/>
        <v>0</v>
      </c>
      <c r="AA17" s="2">
        <f t="shared" si="7"/>
        <v>0</v>
      </c>
      <c r="AB17" s="2">
        <f t="shared" si="8"/>
        <v>0</v>
      </c>
      <c r="AC17" s="100">
        <f t="shared" si="9"/>
        <v>0</v>
      </c>
      <c r="AD17" s="1">
        <v>0</v>
      </c>
      <c r="AE17" s="1">
        <v>0</v>
      </c>
    </row>
    <row r="18" spans="1:31" ht="24" x14ac:dyDescent="0.6">
      <c r="A18" s="19">
        <v>11</v>
      </c>
      <c r="B18" s="22" t="s">
        <v>62</v>
      </c>
      <c r="C18" s="1" t="s">
        <v>52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95">
        <v>0</v>
      </c>
      <c r="K18" s="95">
        <v>0</v>
      </c>
      <c r="L18" s="24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2">
        <f t="shared" si="2"/>
        <v>0</v>
      </c>
      <c r="W18" s="2">
        <f t="shared" si="3"/>
        <v>0</v>
      </c>
      <c r="X18" s="2">
        <f t="shared" si="4"/>
        <v>0</v>
      </c>
      <c r="Y18" s="2">
        <f t="shared" si="5"/>
        <v>0</v>
      </c>
      <c r="Z18" s="2">
        <f t="shared" si="6"/>
        <v>0</v>
      </c>
      <c r="AA18" s="2">
        <f t="shared" si="7"/>
        <v>0</v>
      </c>
      <c r="AB18" s="2">
        <f t="shared" si="8"/>
        <v>0</v>
      </c>
      <c r="AC18" s="100">
        <f t="shared" si="9"/>
        <v>0</v>
      </c>
      <c r="AD18" s="1">
        <v>0</v>
      </c>
      <c r="AE18" s="1">
        <v>0</v>
      </c>
    </row>
    <row r="19" spans="1:31" s="18" customFormat="1" x14ac:dyDescent="0.6">
      <c r="A19" s="169" t="s">
        <v>18</v>
      </c>
      <c r="B19" s="169"/>
      <c r="C19" s="16"/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61">
        <f>SUM(M8:M18)</f>
        <v>152</v>
      </c>
      <c r="N19" s="61">
        <f t="shared" ref="N19:U19" si="10">SUM(N8:N18)</f>
        <v>2</v>
      </c>
      <c r="O19" s="61">
        <f t="shared" si="10"/>
        <v>2</v>
      </c>
      <c r="P19" s="61">
        <f t="shared" si="10"/>
        <v>0</v>
      </c>
      <c r="Q19" s="61">
        <f t="shared" si="10"/>
        <v>5</v>
      </c>
      <c r="R19" s="61">
        <f t="shared" si="10"/>
        <v>0</v>
      </c>
      <c r="S19" s="61">
        <f t="shared" si="10"/>
        <v>0</v>
      </c>
      <c r="T19" s="61">
        <f t="shared" si="10"/>
        <v>6</v>
      </c>
      <c r="U19" s="61">
        <f t="shared" si="10"/>
        <v>14</v>
      </c>
      <c r="V19" s="17">
        <f t="shared" ref="V19" si="11">SUM(V8:V18)</f>
        <v>152</v>
      </c>
      <c r="W19" s="16">
        <f t="shared" ref="W19:AE19" si="12">SUM(W8:W18)</f>
        <v>2</v>
      </c>
      <c r="X19" s="16">
        <f t="shared" si="12"/>
        <v>2</v>
      </c>
      <c r="Y19" s="16">
        <f t="shared" si="12"/>
        <v>0</v>
      </c>
      <c r="Z19" s="16">
        <f t="shared" si="12"/>
        <v>5</v>
      </c>
      <c r="AA19" s="16">
        <f t="shared" si="12"/>
        <v>0</v>
      </c>
      <c r="AB19" s="16">
        <f t="shared" si="12"/>
        <v>0</v>
      </c>
      <c r="AC19" s="16">
        <f t="shared" si="12"/>
        <v>6</v>
      </c>
      <c r="AD19" s="16">
        <f t="shared" si="12"/>
        <v>14</v>
      </c>
      <c r="AE19" s="16">
        <f t="shared" si="12"/>
        <v>181</v>
      </c>
    </row>
    <row r="20" spans="1:31" x14ac:dyDescent="0.6">
      <c r="N20" s="5"/>
      <c r="O20" s="5"/>
      <c r="P20" s="5"/>
      <c r="Q20" s="5"/>
      <c r="R20" s="5"/>
      <c r="S20" s="5"/>
      <c r="T20" s="5"/>
      <c r="U20" s="5"/>
    </row>
  </sheetData>
  <mergeCells count="15">
    <mergeCell ref="A19:B19"/>
    <mergeCell ref="A6:A7"/>
    <mergeCell ref="B6:B7"/>
    <mergeCell ref="C6:C7"/>
    <mergeCell ref="AH8:AI8"/>
    <mergeCell ref="AG8:AG9"/>
    <mergeCell ref="A1:AC1"/>
    <mergeCell ref="A2:AC2"/>
    <mergeCell ref="A3:AC3"/>
    <mergeCell ref="A5:AC5"/>
    <mergeCell ref="M4:N4"/>
    <mergeCell ref="V6:AD6"/>
    <mergeCell ref="D6:L6"/>
    <mergeCell ref="M6:U6"/>
    <mergeCell ref="AE6:AE7"/>
  </mergeCells>
  <pageMargins left="0" right="0" top="0.75" bottom="0.75" header="0.3" footer="0.3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selection activeCell="D9" sqref="D9"/>
    </sheetView>
  </sheetViews>
  <sheetFormatPr defaultColWidth="9.140625" defaultRowHeight="23.25" x14ac:dyDescent="0.6"/>
  <cols>
    <col min="1" max="1" width="6.140625" style="3" bestFit="1" customWidth="1"/>
    <col min="2" max="2" width="40.42578125" style="3" customWidth="1"/>
    <col min="3" max="3" width="22.28515625" style="3" customWidth="1"/>
    <col min="4" max="4" width="14.5703125" style="3" customWidth="1"/>
    <col min="5" max="16384" width="9.140625" style="3"/>
  </cols>
  <sheetData>
    <row r="1" spans="1:22" x14ac:dyDescent="0.6">
      <c r="A1" s="160" t="s">
        <v>72</v>
      </c>
      <c r="B1" s="160"/>
      <c r="C1" s="160"/>
      <c r="D1" s="160"/>
      <c r="E1" s="115"/>
      <c r="F1" s="115"/>
      <c r="G1" s="115"/>
      <c r="H1" s="115"/>
      <c r="I1" s="115"/>
      <c r="J1" s="115"/>
      <c r="K1" s="115"/>
      <c r="L1" s="115"/>
      <c r="M1" s="115"/>
      <c r="N1" s="7"/>
      <c r="O1" s="7"/>
      <c r="P1" s="7"/>
      <c r="Q1" s="7"/>
      <c r="R1" s="7"/>
      <c r="S1" s="7"/>
      <c r="T1" s="7"/>
      <c r="U1" s="7"/>
      <c r="V1" s="7"/>
    </row>
    <row r="2" spans="1:22" x14ac:dyDescent="0.6">
      <c r="A2" s="161" t="s">
        <v>114</v>
      </c>
      <c r="B2" s="161"/>
      <c r="C2" s="161"/>
      <c r="D2" s="161"/>
      <c r="E2" s="116"/>
      <c r="F2" s="116"/>
      <c r="G2" s="116"/>
      <c r="H2" s="116"/>
      <c r="I2" s="116"/>
      <c r="J2" s="116"/>
      <c r="K2" s="116"/>
      <c r="L2" s="116"/>
      <c r="M2" s="116"/>
      <c r="N2" s="8"/>
      <c r="O2" s="8"/>
      <c r="P2" s="8"/>
      <c r="Q2" s="8"/>
      <c r="R2" s="8"/>
      <c r="S2" s="8"/>
      <c r="T2" s="8"/>
      <c r="U2" s="8"/>
      <c r="V2" s="8"/>
    </row>
    <row r="3" spans="1:22" ht="24" x14ac:dyDescent="0.6">
      <c r="A3" s="162" t="s">
        <v>88</v>
      </c>
      <c r="B3" s="162"/>
      <c r="C3" s="162"/>
      <c r="D3" s="162"/>
      <c r="E3" s="117"/>
      <c r="F3" s="117"/>
      <c r="G3" s="117"/>
      <c r="H3" s="117"/>
      <c r="I3" s="117"/>
      <c r="J3" s="117"/>
      <c r="K3" s="117"/>
      <c r="L3" s="117"/>
      <c r="M3" s="117"/>
      <c r="N3" s="9"/>
      <c r="O3" s="9"/>
      <c r="P3" s="9"/>
      <c r="Q3" s="9"/>
      <c r="R3" s="9"/>
      <c r="S3" s="9"/>
      <c r="T3" s="9"/>
      <c r="U3" s="9"/>
      <c r="V3" s="9"/>
    </row>
    <row r="4" spans="1:22" x14ac:dyDescent="0.6">
      <c r="A4" s="4" t="s">
        <v>49</v>
      </c>
      <c r="B4" s="51" t="s">
        <v>106</v>
      </c>
      <c r="C4" s="3" t="s">
        <v>104</v>
      </c>
    </row>
    <row r="5" spans="1:22" x14ac:dyDescent="0.6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7" spans="1:22" s="18" customFormat="1" ht="18" customHeight="1" x14ac:dyDescent="0.6">
      <c r="A7" s="186" t="s">
        <v>34</v>
      </c>
      <c r="B7" s="133" t="s">
        <v>107</v>
      </c>
      <c r="C7" s="133" t="s">
        <v>109</v>
      </c>
      <c r="D7" s="131" t="s">
        <v>115</v>
      </c>
    </row>
    <row r="8" spans="1:22" s="18" customFormat="1" x14ac:dyDescent="0.6">
      <c r="A8" s="186"/>
      <c r="B8" s="133"/>
      <c r="C8" s="133"/>
      <c r="D8" s="132"/>
    </row>
    <row r="9" spans="1:22" s="26" customFormat="1" ht="49.5" customHeight="1" x14ac:dyDescent="0.25">
      <c r="A9" s="10">
        <v>1</v>
      </c>
      <c r="B9" s="35" t="s">
        <v>108</v>
      </c>
      <c r="C9" s="102" t="s">
        <v>116</v>
      </c>
      <c r="D9" s="23">
        <v>42</v>
      </c>
    </row>
    <row r="10" spans="1:22" x14ac:dyDescent="0.6">
      <c r="A10" s="1"/>
      <c r="B10" s="1"/>
      <c r="C10" s="1"/>
      <c r="D10" s="23">
        <v>42</v>
      </c>
    </row>
    <row r="11" spans="1:22" x14ac:dyDescent="0.6">
      <c r="D11" s="5"/>
      <c r="E11" s="5"/>
      <c r="F11" s="5"/>
      <c r="G11" s="5"/>
      <c r="H11" s="5"/>
      <c r="I11" s="5"/>
      <c r="J11" s="5"/>
      <c r="K11" s="5"/>
      <c r="L11" s="5"/>
      <c r="M11" s="5"/>
    </row>
  </sheetData>
  <mergeCells count="7">
    <mergeCell ref="A7:A8"/>
    <mergeCell ref="B7:B8"/>
    <mergeCell ref="C7:C8"/>
    <mergeCell ref="D7:D8"/>
    <mergeCell ref="A1:D1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वित्तिय</vt:lpstr>
      <vt:lpstr>कृग</vt:lpstr>
      <vt:lpstr>उपचार</vt:lpstr>
      <vt:lpstr>खोप सेवा</vt:lpstr>
      <vt:lpstr>प्रयोगशाला सेवा</vt:lpstr>
      <vt:lpstr>कार्यक्रम सार्वजनिकरण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2026-08-17T06:27:36Z</dcterms:modified>
</cp:coreProperties>
</file>